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gedu-my.sharepoint.com/personal/anna_wojewnik-filipkowska_ug_edu_pl/Documents/Documents/DYD INFRA 2022/Model cw/Lab SS/"/>
    </mc:Choice>
  </mc:AlternateContent>
  <xr:revisionPtr revIDLastSave="0" documentId="8_{9FE28213-E724-4126-90BD-785417212A5F}" xr6:coauthVersionLast="47" xr6:coauthVersionMax="47" xr10:uidLastSave="{00000000-0000-0000-0000-000000000000}"/>
  <bookViews>
    <workbookView xWindow="828" yWindow="-108" windowWidth="22320" windowHeight="13176" xr2:uid="{51AA03A9-C48F-4B24-9F89-77625B1CB1D9}"/>
  </bookViews>
  <sheets>
    <sheet name="Wprowadzenie" sheetId="2" r:id="rId1"/>
    <sheet name="Założenia" sheetId="1" r:id="rId2"/>
  </sheets>
  <externalReferences>
    <externalReference r:id="rId3"/>
  </externalReferences>
  <definedNames>
    <definedName name="_xlnm.Print_Area" localSheetId="0">Wprowadzenie!$A$1:$W$68</definedName>
    <definedName name="_xlnm.Print_Area" localSheetId="1">Założenia!$A$1:$Q$71</definedName>
    <definedName name="rev">[1]REV!$A$1:$X$129</definedName>
    <definedName name="_xlnm.Print_Titles" localSheetId="1">Założenia!$A:$E,Założenia!$2:$2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</calcChain>
</file>

<file path=xl/sharedStrings.xml><?xml version="1.0" encoding="utf-8"?>
<sst xmlns="http://schemas.openxmlformats.org/spreadsheetml/2006/main" count="158" uniqueCount="128">
  <si>
    <t>UWAGA: podświetlone komórki zawierają wartości wprowadzone "z ręki" - pozostałe to formuły lub odesłania</t>
  </si>
  <si>
    <t>Kategoria</t>
  </si>
  <si>
    <t>Żródła danych</t>
  </si>
  <si>
    <t>Wartość</t>
  </si>
  <si>
    <t>Jednostka</t>
  </si>
  <si>
    <t>Założenia i dane:</t>
  </si>
  <si>
    <t>Nazwa Projektu</t>
  </si>
  <si>
    <t>Parking z częścią handlową - PPP</t>
  </si>
  <si>
    <t>Inflacja</t>
  </si>
  <si>
    <t>Parkingi</t>
  </si>
  <si>
    <t>miejsca bezpłatne</t>
  </si>
  <si>
    <t>miejsc postojowych</t>
  </si>
  <si>
    <t>Parkingi na wynajem</t>
  </si>
  <si>
    <t>obłożenie dla karnetów</t>
  </si>
  <si>
    <t>%</t>
  </si>
  <si>
    <t>czynsz dla karnetów (bez VAT)</t>
  </si>
  <si>
    <t>zł/miejsce/miesiąc</t>
  </si>
  <si>
    <t>zł/rok</t>
  </si>
  <si>
    <t>czynsz/opłata (bez VAT)</t>
  </si>
  <si>
    <t>zł/miejsce/godzinę</t>
  </si>
  <si>
    <t>koszty eksplotacyjne</t>
  </si>
  <si>
    <t>Powierzchnia handlowa</t>
  </si>
  <si>
    <t>obłożenie</t>
  </si>
  <si>
    <t>zł/m2/miesiąc</t>
  </si>
  <si>
    <t>Wielkość powierzchni do wynajmu</t>
  </si>
  <si>
    <t>Powierzchnia handlowa (-1)</t>
  </si>
  <si>
    <t>Powierzchnia handlowa (parter)</t>
  </si>
  <si>
    <t>Podumowanie powierzchni</t>
  </si>
  <si>
    <t>Powierzchnia użytkowa części handowej</t>
  </si>
  <si>
    <t>m2</t>
  </si>
  <si>
    <t>Powierzchnia użytkowa części parkingowej</t>
  </si>
  <si>
    <t>Powierzchnia użytkowa łącznie</t>
  </si>
  <si>
    <t>Powierzchnia gruntów</t>
  </si>
  <si>
    <t xml:space="preserve">Podatek od nieruchomości </t>
  </si>
  <si>
    <t>uwzględnianione w kosztach eksploatacyjnych</t>
  </si>
  <si>
    <t>Koszty administracyjne i ogólne (w fazie eksploatacji)</t>
  </si>
  <si>
    <t>Nakłady inwestycyjne i źródła finansowania</t>
  </si>
  <si>
    <t>Harmonogram</t>
  </si>
  <si>
    <t>Teren</t>
  </si>
  <si>
    <t>zł</t>
  </si>
  <si>
    <t>Wydatki administracyjne i ogólne</t>
  </si>
  <si>
    <t>Projektowanie*</t>
  </si>
  <si>
    <t>Budowa (wartość bazowa dla wyliczeń*)</t>
  </si>
  <si>
    <t>FF&amp;E</t>
  </si>
  <si>
    <t>Koszty otwarcia i marketingu</t>
  </si>
  <si>
    <t>Inżynier (nadzór SPC i banku)*</t>
  </si>
  <si>
    <t>Kapitał obrotowy</t>
  </si>
  <si>
    <t>Budżet deweloperski (przygotowawcze)*</t>
  </si>
  <si>
    <t>Rezerwa*</t>
  </si>
  <si>
    <t>Gotowizna</t>
  </si>
  <si>
    <t>Aport</t>
  </si>
  <si>
    <t>Warunki kredytowania</t>
  </si>
  <si>
    <t>stopa procentowa w fazie realizacji</t>
  </si>
  <si>
    <t>euribor+marża</t>
  </si>
  <si>
    <t>stopa procentowa w fazie eksploatacji</t>
  </si>
  <si>
    <t>okres kredytowania</t>
  </si>
  <si>
    <t>+ okres budowy</t>
  </si>
  <si>
    <t>okres analizy 20+okres budowy+1 (na potrzeby liczenia wartości rezydualnej)</t>
  </si>
  <si>
    <t>okresy odsetkowe w fazie budowy</t>
  </si>
  <si>
    <t>okresy odsetkowe w fazie operacyjnej</t>
  </si>
  <si>
    <t>prowizje</t>
  </si>
  <si>
    <t>prowizja przygotowawcza</t>
  </si>
  <si>
    <t>prowizja od zaangażowania</t>
  </si>
  <si>
    <t>Inne założenia</t>
  </si>
  <si>
    <t>Stawka amortyzacji (pierwsze 10 lat)</t>
  </si>
  <si>
    <t>Stawka amortyzacji (po 10 roku)</t>
  </si>
  <si>
    <t>Stawka podatku dochdowego</t>
  </si>
  <si>
    <t>Kurs wymiany 1 EUR =</t>
  </si>
  <si>
    <t>Rok dla liczenia wartosci rezydulanej</t>
  </si>
  <si>
    <t>rok</t>
  </si>
  <si>
    <t>CAPM</t>
  </si>
  <si>
    <t>Rentowność obligacji</t>
  </si>
  <si>
    <t>Beta</t>
  </si>
  <si>
    <t>Premia za ryzyko</t>
  </si>
  <si>
    <t>q</t>
  </si>
  <si>
    <t>Dane do analizy ekonomicznej</t>
  </si>
  <si>
    <t>Stopa dyskontowa dla analizy ekonomicznej</t>
  </si>
  <si>
    <t xml:space="preserve">Średnie wynagrodzenie </t>
  </si>
  <si>
    <t>zł/miesiąc</t>
  </si>
  <si>
    <t>Nowe miejsca pracy w f. realizacji</t>
  </si>
  <si>
    <t>etatów</t>
  </si>
  <si>
    <t>Nowe miejsca pracy w f. eksploatacji</t>
  </si>
  <si>
    <t>Zaangażowany kapitał ludzki publiczny w f. realizacji</t>
  </si>
  <si>
    <t>Zaangażowany kapitał ludzki publiczny w f. eksplotacji</t>
  </si>
  <si>
    <t>Oszczędność czasu</t>
  </si>
  <si>
    <t>min/auto</t>
  </si>
  <si>
    <t>Wartość 1 godziny wg IDDM</t>
  </si>
  <si>
    <t>zł/godzinę</t>
  </si>
  <si>
    <t>średnia ilość aut parkujących na miejsce</t>
  </si>
  <si>
    <t>auta/doba</t>
  </si>
  <si>
    <t xml:space="preserve">Model finansowy dla projektu inwestycyjnego budowy parkingu </t>
  </si>
  <si>
    <t>wielopoziomowego realizowanego w ramach partnerstwa publiczno-prawnego</t>
  </si>
  <si>
    <t>Opis przypadku</t>
  </si>
  <si>
    <t>Plan zajęć</t>
  </si>
  <si>
    <t>Zajęcia 1</t>
  </si>
  <si>
    <t>Zadania do wykonania:</t>
  </si>
  <si>
    <t xml:space="preserve">Zapoznanie z przypadkiem oraz modelem, lokalizacja pliku, arkusze. Podgląd strony do wydruku. </t>
  </si>
  <si>
    <t>Budowa i wprowadzanie danych do arkusza "Założenia". Budowa zakładek.</t>
  </si>
  <si>
    <t>Zajęcia 2</t>
  </si>
  <si>
    <t>Budowa "budżetu" - pozycje oraz powiązania z arkuszem "założenia".</t>
  </si>
  <si>
    <t>Budowa "Dochodu operacyjnego netto".</t>
  </si>
  <si>
    <t>Formatowanie strony do wydruku.</t>
  </si>
  <si>
    <t>Numeracja stron w arkuszu oraz wpisywanie nagłówka i stopki.</t>
  </si>
  <si>
    <t>Formatowanie strony do wydruku, w tym powtarzanie wiersza i kolumny na kolejnych stronach.</t>
  </si>
  <si>
    <t>Zajęcia 3</t>
  </si>
  <si>
    <t>Budowa "Rachunku wyników".</t>
  </si>
  <si>
    <t xml:space="preserve">Budowa "Cash flow". </t>
  </si>
  <si>
    <t>Budowa Makra z wykorzystaniem funkcji "Szukaj wyniki".</t>
  </si>
  <si>
    <t>Zajęcia 4</t>
  </si>
  <si>
    <t>Budowa "Kredyt" dla okresu wykorzystania kredytu.</t>
  </si>
  <si>
    <t>Budowa "Kredyt" dla okresu spłaty kredytu.</t>
  </si>
  <si>
    <t>Wyliczanie wskaźników obsługi długu DSCR i ISCR.</t>
  </si>
  <si>
    <t>Zajęcia 5</t>
  </si>
  <si>
    <t>Prognoza amortyzacji.</t>
  </si>
  <si>
    <t>Uzupełnienie brakujących danych w tabelach.</t>
  </si>
  <si>
    <t>Zastosowanie funkcji IRR i NPV.</t>
  </si>
  <si>
    <t>Zajęcia 6</t>
  </si>
  <si>
    <t xml:space="preserve">Budowa "Analiza ekonomiczna". </t>
  </si>
  <si>
    <t>Zajęcia 7</t>
  </si>
  <si>
    <t>Analiza wrażliwości</t>
  </si>
  <si>
    <t>lata</t>
  </si>
  <si>
    <t>Iiczba miejsc dostepnych na godziny</t>
  </si>
  <si>
    <t>obłożenie dla godzinowego wynajmu</t>
  </si>
  <si>
    <t>czynsz netto za pow. na kond -1 (eur)</t>
  </si>
  <si>
    <t>czynsz netto za pow. na kond 0 (eur)</t>
  </si>
  <si>
    <t>opłaty eksploatacyjne (eur)</t>
  </si>
  <si>
    <t>Obejrzeć:</t>
  </si>
  <si>
    <t>https://www.youtube.com/watch?v=_lptMnD1ziY&amp;list=PLccqT4ith3hKZzFX8WSCdH2PQ8SHvMWGl&amp;index=1&amp;t=7s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</si>
</sst>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;_-@_-"/>
    <numFmt numFmtId="165" formatCode="0.0%"/>
    <numFmt numFmtId="166" formatCode="_-* #,##0.00\ _z_ł_-;\-* #,##0.00\ _z_ł_-;_-* &quot;-&quot;??\ _z_ł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color indexed="10"/>
      <name val="Arial CE"/>
      <charset val="238"/>
    </font>
    <font>
      <sz val="10"/>
      <name val="Microsoft Sans Serif"/>
      <family val="2"/>
      <charset val="238"/>
    </font>
    <font>
      <sz val="26"/>
      <color theme="4" tint="-0.249977111117893"/>
      <name val="Arial CE"/>
      <charset val="238"/>
    </font>
    <font>
      <sz val="10"/>
      <color theme="4" tint="-0.249977111117893"/>
      <name val="Arial CE"/>
      <charset val="238"/>
    </font>
    <font>
      <sz val="12"/>
      <color theme="4" tint="-0.249977111117893"/>
      <name val="Arial CE"/>
      <charset val="238"/>
    </font>
    <font>
      <b/>
      <sz val="12"/>
      <color theme="0"/>
      <name val="Arial CE"/>
      <charset val="238"/>
    </font>
    <font>
      <b/>
      <sz val="11"/>
      <color theme="4" tint="-0.249977111117893"/>
      <name val="Arial CE"/>
      <charset val="238"/>
    </font>
    <font>
      <b/>
      <sz val="11"/>
      <color theme="2" tint="-9.9978637043366805E-2"/>
      <name val="Arial CE"/>
      <charset val="238"/>
    </font>
    <font>
      <u/>
      <sz val="10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3" fontId="0" fillId="0" borderId="1" xfId="0" applyNumberFormat="1" applyBorder="1"/>
    <xf numFmtId="3" fontId="2" fillId="0" borderId="0" xfId="0" applyNumberFormat="1" applyFont="1"/>
    <xf numFmtId="3" fontId="0" fillId="0" borderId="0" xfId="0" applyNumberFormat="1" applyAlignment="1">
      <alignment horizontal="left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left" wrapText="1"/>
    </xf>
    <xf numFmtId="3" fontId="0" fillId="0" borderId="3" xfId="0" applyNumberFormat="1" applyBorder="1" applyAlignment="1">
      <alignment wrapText="1"/>
    </xf>
    <xf numFmtId="3" fontId="0" fillId="0" borderId="3" xfId="0" applyNumberFormat="1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/>
    <xf numFmtId="3" fontId="0" fillId="0" borderId="5" xfId="0" applyNumberFormat="1" applyBorder="1" applyAlignment="1">
      <alignment wrapText="1"/>
    </xf>
    <xf numFmtId="3" fontId="0" fillId="0" borderId="5" xfId="0" applyNumberFormat="1" applyBorder="1" applyAlignment="1">
      <alignment horizontal="left"/>
    </xf>
    <xf numFmtId="3" fontId="0" fillId="0" borderId="5" xfId="0" applyNumberFormat="1" applyBorder="1"/>
    <xf numFmtId="10" fontId="1" fillId="2" borderId="5" xfId="2" applyNumberFormat="1" applyFont="1" applyFill="1" applyBorder="1" applyAlignment="1">
      <alignment horizontal="center"/>
    </xf>
    <xf numFmtId="10" fontId="0" fillId="0" borderId="5" xfId="2" applyNumberFormat="1" applyFont="1" applyFill="1" applyBorder="1" applyAlignment="1">
      <alignment horizontal="center"/>
    </xf>
    <xf numFmtId="3" fontId="0" fillId="0" borderId="2" xfId="0" applyNumberFormat="1" applyBorder="1"/>
    <xf numFmtId="3" fontId="3" fillId="0" borderId="0" xfId="0" applyNumberFormat="1" applyFont="1" applyAlignment="1">
      <alignment wrapText="1"/>
    </xf>
    <xf numFmtId="3" fontId="4" fillId="0" borderId="0" xfId="0" applyNumberFormat="1" applyFont="1"/>
    <xf numFmtId="3" fontId="3" fillId="0" borderId="3" xfId="0" applyNumberFormat="1" applyFont="1" applyBorder="1" applyAlignment="1">
      <alignment wrapText="1"/>
    </xf>
    <xf numFmtId="3" fontId="0" fillId="0" borderId="3" xfId="0" applyNumberFormat="1" applyBorder="1" applyAlignment="1">
      <alignment horizontal="right"/>
    </xf>
    <xf numFmtId="3" fontId="4" fillId="0" borderId="3" xfId="0" applyNumberFormat="1" applyFont="1" applyBorder="1"/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left" indent="2"/>
    </xf>
    <xf numFmtId="10" fontId="1" fillId="2" borderId="0" xfId="2" applyNumberFormat="1" applyFont="1" applyFill="1" applyBorder="1" applyAlignment="1">
      <alignment horizontal="center"/>
    </xf>
    <xf numFmtId="0" fontId="4" fillId="0" borderId="0" xfId="0" applyFont="1" applyAlignment="1">
      <alignment horizontal="left" indent="2"/>
    </xf>
    <xf numFmtId="4" fontId="0" fillId="0" borderId="0" xfId="0" applyNumberFormat="1" applyAlignment="1">
      <alignment horizontal="right"/>
    </xf>
    <xf numFmtId="4" fontId="0" fillId="2" borderId="0" xfId="0" applyNumberFormat="1" applyFill="1"/>
    <xf numFmtId="4" fontId="0" fillId="0" borderId="0" xfId="0" applyNumberFormat="1"/>
    <xf numFmtId="4" fontId="1" fillId="2" borderId="0" xfId="2" applyNumberFormat="1" applyFont="1" applyFill="1" applyBorder="1" applyAlignment="1">
      <alignment horizontal="center"/>
    </xf>
    <xf numFmtId="4" fontId="1" fillId="0" borderId="0" xfId="2" applyNumberFormat="1" applyFont="1" applyFill="1" applyBorder="1" applyAlignment="1">
      <alignment horizontal="center"/>
    </xf>
    <xf numFmtId="4" fontId="0" fillId="0" borderId="0" xfId="2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indent="2"/>
    </xf>
    <xf numFmtId="4" fontId="0" fillId="2" borderId="5" xfId="0" applyNumberFormat="1" applyFill="1" applyBorder="1"/>
    <xf numFmtId="3" fontId="0" fillId="0" borderId="5" xfId="0" applyNumberFormat="1" applyBorder="1" applyAlignment="1">
      <alignment horizontal="center"/>
    </xf>
    <xf numFmtId="3" fontId="0" fillId="0" borderId="3" xfId="0" applyNumberFormat="1" applyBorder="1" applyAlignment="1">
      <alignment horizontal="left"/>
    </xf>
    <xf numFmtId="164" fontId="0" fillId="2" borderId="0" xfId="0" applyNumberFormat="1" applyFill="1" applyAlignment="1">
      <alignment horizontal="right"/>
    </xf>
    <xf numFmtId="10" fontId="5" fillId="0" borderId="0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9" fontId="1" fillId="0" borderId="0" xfId="2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0" fontId="6" fillId="0" borderId="0" xfId="0" applyFont="1" applyAlignment="1">
      <alignment horizontal="left" indent="4"/>
    </xf>
    <xf numFmtId="4" fontId="6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center"/>
    </xf>
    <xf numFmtId="4" fontId="4" fillId="2" borderId="0" xfId="0" applyNumberFormat="1" applyFont="1" applyFill="1"/>
    <xf numFmtId="9" fontId="1" fillId="0" borderId="3" xfId="2" applyFont="1" applyFill="1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4" fillId="0" borderId="5" xfId="0" applyFont="1" applyBorder="1" applyAlignment="1">
      <alignment horizontal="left"/>
    </xf>
    <xf numFmtId="3" fontId="1" fillId="2" borderId="5" xfId="0" applyNumberFormat="1" applyFont="1" applyFill="1" applyBorder="1"/>
    <xf numFmtId="3" fontId="2" fillId="0" borderId="5" xfId="0" applyNumberFormat="1" applyFont="1" applyBorder="1" applyAlignment="1">
      <alignment horizontal="left"/>
    </xf>
    <xf numFmtId="9" fontId="1" fillId="0" borderId="5" xfId="2" applyFont="1" applyFill="1" applyBorder="1" applyAlignment="1">
      <alignment horizontal="center"/>
    </xf>
    <xf numFmtId="3" fontId="3" fillId="0" borderId="0" xfId="0" applyNumberFormat="1" applyFont="1"/>
    <xf numFmtId="3" fontId="0" fillId="2" borderId="0" xfId="0" applyNumberFormat="1" applyFill="1"/>
    <xf numFmtId="3" fontId="3" fillId="0" borderId="3" xfId="0" applyNumberFormat="1" applyFont="1" applyBorder="1"/>
    <xf numFmtId="4" fontId="0" fillId="0" borderId="3" xfId="0" applyNumberFormat="1" applyBorder="1" applyAlignment="1">
      <alignment horizontal="left"/>
    </xf>
    <xf numFmtId="10" fontId="1" fillId="0" borderId="0" xfId="2" applyNumberFormat="1" applyFont="1" applyFill="1" applyBorder="1" applyAlignment="1">
      <alignment horizontal="left"/>
    </xf>
    <xf numFmtId="10" fontId="1" fillId="2" borderId="0" xfId="2" applyNumberFormat="1" applyFont="1" applyFill="1" applyBorder="1"/>
    <xf numFmtId="10" fontId="0" fillId="0" borderId="0" xfId="0" applyNumberFormat="1"/>
    <xf numFmtId="165" fontId="1" fillId="2" borderId="0" xfId="2" applyNumberFormat="1" applyFont="1" applyFill="1" applyBorder="1" applyAlignment="1">
      <alignment horizontal="center"/>
    </xf>
    <xf numFmtId="10" fontId="0" fillId="0" borderId="0" xfId="2" applyNumberFormat="1" applyFont="1" applyFill="1" applyBorder="1"/>
    <xf numFmtId="166" fontId="0" fillId="0" borderId="0" xfId="1" applyFont="1" applyFill="1" applyBorder="1"/>
    <xf numFmtId="10" fontId="1" fillId="0" borderId="0" xfId="2" applyNumberFormat="1" applyFont="1" applyFill="1" applyBorder="1" applyAlignment="1"/>
    <xf numFmtId="10" fontId="0" fillId="2" borderId="0" xfId="0" applyNumberFormat="1" applyFill="1"/>
    <xf numFmtId="3" fontId="0" fillId="2" borderId="5" xfId="0" applyNumberFormat="1" applyFill="1" applyBorder="1"/>
    <xf numFmtId="10" fontId="1" fillId="0" borderId="5" xfId="2" applyNumberFormat="1" applyFont="1" applyFill="1" applyBorder="1"/>
    <xf numFmtId="10" fontId="0" fillId="0" borderId="5" xfId="0" applyNumberFormat="1" applyBorder="1"/>
    <xf numFmtId="10" fontId="1" fillId="0" borderId="0" xfId="2" applyNumberFormat="1" applyFont="1" applyFill="1" applyBorder="1"/>
    <xf numFmtId="165" fontId="1" fillId="0" borderId="0" xfId="2" applyNumberFormat="1" applyFont="1" applyFill="1" applyBorder="1" applyAlignment="1">
      <alignment horizontal="right"/>
    </xf>
    <xf numFmtId="10" fontId="1" fillId="2" borderId="0" xfId="2" applyNumberFormat="1" applyFont="1" applyFill="1" applyBorder="1" applyAlignment="1">
      <alignment wrapText="1"/>
    </xf>
    <xf numFmtId="3" fontId="0" fillId="0" borderId="0" xfId="0" quotePrefix="1" applyNumberFormat="1" applyAlignment="1">
      <alignment wrapText="1"/>
    </xf>
    <xf numFmtId="10" fontId="2" fillId="0" borderId="0" xfId="2" applyNumberFormat="1" applyFont="1" applyFill="1" applyBorder="1"/>
    <xf numFmtId="3" fontId="0" fillId="0" borderId="0" xfId="0" applyNumberFormat="1" applyAlignment="1">
      <alignment horizontal="left" wrapText="1" indent="1"/>
    </xf>
    <xf numFmtId="10" fontId="1" fillId="0" borderId="3" xfId="2" applyNumberFormat="1" applyFont="1" applyFill="1" applyBorder="1" applyAlignment="1">
      <alignment horizontal="left"/>
    </xf>
    <xf numFmtId="4" fontId="1" fillId="2" borderId="0" xfId="0" applyNumberFormat="1" applyFont="1" applyFill="1"/>
    <xf numFmtId="3" fontId="5" fillId="0" borderId="0" xfId="0" applyNumberFormat="1" applyFont="1"/>
    <xf numFmtId="10" fontId="1" fillId="0" borderId="5" xfId="2" applyNumberFormat="1" applyFont="1" applyFill="1" applyBorder="1" applyAlignment="1">
      <alignment horizontal="left"/>
    </xf>
    <xf numFmtId="10" fontId="1" fillId="0" borderId="3" xfId="2" applyNumberFormat="1" applyFont="1" applyFill="1" applyBorder="1"/>
    <xf numFmtId="9" fontId="1" fillId="0" borderId="0" xfId="2" applyFont="1" applyFill="1" applyBorder="1"/>
    <xf numFmtId="10" fontId="1" fillId="2" borderId="5" xfId="2" applyNumberFormat="1" applyFont="1" applyFill="1" applyBorder="1"/>
    <xf numFmtId="4" fontId="0" fillId="0" borderId="5" xfId="0" applyNumberFormat="1" applyBorder="1"/>
    <xf numFmtId="4" fontId="2" fillId="2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2" fontId="0" fillId="0" borderId="0" xfId="0" applyNumberFormat="1"/>
    <xf numFmtId="0" fontId="12" fillId="0" borderId="0" xfId="0" applyFont="1"/>
    <xf numFmtId="0" fontId="2" fillId="0" borderId="0" xfId="0" applyFont="1"/>
    <xf numFmtId="3" fontId="0" fillId="2" borderId="3" xfId="0" applyNumberFormat="1" applyFill="1" applyBorder="1"/>
    <xf numFmtId="9" fontId="1" fillId="2" borderId="0" xfId="2" applyFont="1" applyFill="1" applyBorder="1" applyAlignment="1">
      <alignment horizontal="center"/>
    </xf>
    <xf numFmtId="4" fontId="6" fillId="0" borderId="0" xfId="0" applyNumberFormat="1" applyFont="1" applyAlignment="1">
      <alignment horizontal="right"/>
    </xf>
    <xf numFmtId="3" fontId="2" fillId="0" borderId="3" xfId="0" applyNumberFormat="1" applyFont="1" applyBorder="1" applyAlignment="1">
      <alignment horizontal="center"/>
    </xf>
    <xf numFmtId="0" fontId="13" fillId="0" borderId="0" xfId="3" applyFill="1" applyAlignment="1" applyProtection="1"/>
    <xf numFmtId="3" fontId="3" fillId="0" borderId="3" xfId="0" applyNumberFormat="1" applyFont="1" applyBorder="1" applyAlignment="1">
      <alignment horizontal="center"/>
    </xf>
    <xf numFmtId="9" fontId="0" fillId="0" borderId="5" xfId="2" applyFont="1" applyFill="1" applyBorder="1" applyAlignment="1">
      <alignment horizontal="left"/>
    </xf>
  </cellXfs>
  <cellStyles count="4">
    <cellStyle name="Dziesiętny" xfId="1" builtinId="3"/>
    <cellStyle name="Hiperłącze" xfId="3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1</xdr:row>
      <xdr:rowOff>30480</xdr:rowOff>
    </xdr:from>
    <xdr:to>
      <xdr:col>2</xdr:col>
      <xdr:colOff>464820</xdr:colOff>
      <xdr:row>8</xdr:row>
      <xdr:rowOff>7620</xdr:rowOff>
    </xdr:to>
    <xdr:pic>
      <xdr:nvPicPr>
        <xdr:cNvPr id="2" name="Picture 5" descr="logo">
          <a:extLst>
            <a:ext uri="{FF2B5EF4-FFF2-40B4-BE49-F238E27FC236}">
              <a16:creationId xmlns:a16="http://schemas.microsoft.com/office/drawing/2014/main" id="{CCB96688-FBAD-4E5F-94F7-F964A9E4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198120"/>
          <a:ext cx="14630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182880</xdr:colOff>
      <xdr:row>1</xdr:row>
      <xdr:rowOff>22860</xdr:rowOff>
    </xdr:from>
    <xdr:to>
      <xdr:col>11</xdr:col>
      <xdr:colOff>76200</xdr:colOff>
      <xdr:row>7</xdr:row>
      <xdr:rowOff>53340</xdr:rowOff>
    </xdr:to>
    <xdr:pic>
      <xdr:nvPicPr>
        <xdr:cNvPr id="3" name="Picture 4" descr="RYCINA PANORAMA">
          <a:extLst>
            <a:ext uri="{FF2B5EF4-FFF2-40B4-BE49-F238E27FC236}">
              <a16:creationId xmlns:a16="http://schemas.microsoft.com/office/drawing/2014/main" id="{5F930A35-E3C7-4AFC-AC1E-31075FE4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190500"/>
          <a:ext cx="489204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9842</xdr:colOff>
      <xdr:row>16</xdr:row>
      <xdr:rowOff>66359</xdr:rowOff>
    </xdr:from>
    <xdr:to>
      <xdr:col>16</xdr:col>
      <xdr:colOff>356889</xdr:colOff>
      <xdr:row>30</xdr:row>
      <xdr:rowOff>88901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8DBAB8F8-6A19-46C1-9BBC-FC801FD3FB05}"/>
            </a:ext>
          </a:extLst>
        </xdr:cNvPr>
        <xdr:cNvSpPr txBox="1"/>
      </xdr:nvSpPr>
      <xdr:spPr>
        <a:xfrm>
          <a:off x="632142" y="3254059"/>
          <a:ext cx="9846647" cy="2333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Projekt będzie realizowany  w ramach partnerstwa publiczno-prywatnego i polega na budowie parkingu wielopoziomowego z częścią handlową. </a:t>
          </a: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Gmina (inicjator projektu) wybrała w drodze konkursu (ścieżka poza ustawą o ppp) parter prywatnego, firmę doświadczoną w budowie i zarządzaniu parkingami. Gmina wspólnie z partnerem prywatnym założy spółkę celową, której zadaniem będzie wybudowanie, a następnie eksploatowanie parkingu. Udział gminy w projekcie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będzie polegał na wniesieniu do spółki aportu w postaci gruntu, który będzie przeznaczony pod realizację projektu. 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Spółka na realizacje inwestycji zaciągnie kredyt komercyjny, który będzie spłacany z dochodów generowanych przez projekt. Budowa będzie trwała 2 lata.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Należy zbadać opłacalność finansową i ekonomiczną projektu. Analiza ekonomiczna powinna zostać sporządzona z punktu widzenia partnera publicznego czyli gminy.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 do modelu znajdują się  w zakładce "założenia".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UWAGA!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 przeznaczony jest do oceny projektów inwestycyjnych w ramach wstępnych studiów wykonalności. 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party jest na założeniach i uproszczeniach właściwych dla tego etapu rozwoju projektów inwestycyjnych.</a:t>
          </a:r>
          <a:r>
            <a:rPr lang="en-GB"/>
            <a:t> </a:t>
          </a:r>
          <a:endParaRPr lang="en-GB" sz="1100"/>
        </a:p>
      </xdr:txBody>
    </xdr:sp>
    <xdr:clientData/>
  </xdr:twoCellAnchor>
  <xdr:twoCellAnchor>
    <xdr:from>
      <xdr:col>1</xdr:col>
      <xdr:colOff>27621</xdr:colOff>
      <xdr:row>11</xdr:row>
      <xdr:rowOff>19686</xdr:rowOff>
    </xdr:from>
    <xdr:to>
      <xdr:col>16</xdr:col>
      <xdr:colOff>356983</xdr:colOff>
      <xdr:row>14</xdr:row>
      <xdr:rowOff>88554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8D282B0-DDE7-4CEA-895A-AF8356EF699E}"/>
            </a:ext>
          </a:extLst>
        </xdr:cNvPr>
        <xdr:cNvSpPr txBox="1"/>
      </xdr:nvSpPr>
      <xdr:spPr>
        <a:xfrm>
          <a:off x="652461" y="2351406"/>
          <a:ext cx="9861982" cy="617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 wspomagający zajęcia laboratoryjne w ramach przedmiotu "Inwestycje infrastrukturalne" prowadzonego dla studentów specjalności "Inwestycje i nieruchomości"</a:t>
          </a:r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Wydziału Zarządzania Uniwersytetu Gdańskiego. 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Opracowano na podstawie modelu wykonanego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ramach Funduszu Innowacji Dydaktycznych nr zadania 500–2127–S650–12–R4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pl-PL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dr D.Trojanowski.</a:t>
          </a:r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je%20dokumenty\Grzegorz\Sheraton%20P&amp;K\Biuro\Prezentacja%20COB\Office%20Pozna&#324;%202%2003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rental areas"/>
      <sheetName val="plots"/>
      <sheetName val="Notatki"/>
      <sheetName val="TYTUŁ"/>
      <sheetName val="2 Budgets"/>
      <sheetName val="BUDGET"/>
      <sheetName val="REV"/>
      <sheetName val="RESULT"/>
      <sheetName val="LOAN"/>
      <sheetName val="LOAN KP"/>
      <sheetName val="BALANCE"/>
      <sheetName val="A&amp;G"/>
      <sheetName val="VAT"/>
      <sheetName val="PODAT. AMORT"/>
      <sheetName val="Moduł1"/>
      <sheetName val="Moduł2"/>
      <sheetName val="Moduł3"/>
      <sheetName val="Moduł5"/>
      <sheetName val="Moduł4"/>
      <sheetName val="Moduł7"/>
      <sheetName val="Moduł8"/>
      <sheetName val="Moduł9"/>
      <sheetName val="Moduł6"/>
      <sheetName val="Moduł10"/>
      <sheetName val="Moduł12"/>
      <sheetName val="Moduł13"/>
      <sheetName val="Moduł14"/>
      <sheetName val="Moduł15"/>
      <sheetName val="Moduł16"/>
      <sheetName val="Moduł11"/>
      <sheetName val="Moduł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J2" t="str">
            <v>.</v>
          </cell>
          <cell r="W2" t="str">
            <v>WALUTA:</v>
          </cell>
          <cell r="X2" t="str">
            <v>WALUTA:</v>
          </cell>
        </row>
        <row r="3">
          <cell r="B3" t="e">
            <v>#REF!</v>
          </cell>
          <cell r="F3">
            <v>3288995.5008014338</v>
          </cell>
          <cell r="H3" t="str">
            <v>REVENUES</v>
          </cell>
          <cell r="K3" t="e">
            <v>#REF!</v>
          </cell>
          <cell r="P3" t="str">
            <v>CURRENCY:</v>
          </cell>
          <cell r="Q3" t="str">
            <v>USD</v>
          </cell>
          <cell r="R3">
            <v>0</v>
          </cell>
        </row>
        <row r="4">
          <cell r="B4" t="str">
            <v>Table No 2 - Revenues / Przychody</v>
          </cell>
          <cell r="C4" t="str">
            <v>Tabela Nr 2 - Przychody</v>
          </cell>
          <cell r="H4" t="str">
            <v>REVENUES</v>
          </cell>
          <cell r="P4" t="str">
            <v>CURRENCY / WALUTA:</v>
          </cell>
          <cell r="Q4" t="str">
            <v>USD</v>
          </cell>
        </row>
        <row r="5">
          <cell r="B5" t="str">
            <v>Office Poznań Project</v>
          </cell>
          <cell r="C5" t="str">
            <v>Projekt Biurowy - Poznań</v>
          </cell>
          <cell r="J5" t="str">
            <v>Faza eksploatacji / Operation Phase</v>
          </cell>
          <cell r="O5" t="str">
            <v>1 USD =</v>
          </cell>
          <cell r="P5">
            <v>1</v>
          </cell>
          <cell r="Q5" t="str">
            <v>EUR</v>
          </cell>
        </row>
        <row r="7">
          <cell r="E7" t="str">
            <v>okres / period</v>
          </cell>
          <cell r="G7" t="str">
            <v>year</v>
          </cell>
          <cell r="H7">
            <v>1</v>
          </cell>
          <cell r="I7">
            <v>2</v>
          </cell>
          <cell r="J7">
            <v>3</v>
          </cell>
          <cell r="K7">
            <v>4</v>
          </cell>
          <cell r="L7">
            <v>5</v>
          </cell>
          <cell r="M7">
            <v>6</v>
          </cell>
          <cell r="N7">
            <v>7</v>
          </cell>
          <cell r="O7">
            <v>8</v>
          </cell>
          <cell r="P7">
            <v>9</v>
          </cell>
          <cell r="Q7">
            <v>10</v>
          </cell>
          <cell r="R7">
            <v>11</v>
          </cell>
          <cell r="S7">
            <v>12</v>
          </cell>
          <cell r="T7">
            <v>13</v>
          </cell>
          <cell r="U7">
            <v>14</v>
          </cell>
          <cell r="V7">
            <v>15</v>
          </cell>
          <cell r="W7">
            <v>16</v>
          </cell>
          <cell r="X7">
            <v>17</v>
          </cell>
        </row>
        <row r="10">
          <cell r="B10" t="e">
            <v>#REF!</v>
          </cell>
          <cell r="C10" t="str">
            <v>HOTEL</v>
          </cell>
        </row>
        <row r="12">
          <cell r="D12">
            <v>106.31</v>
          </cell>
          <cell r="E12" t="str">
            <v>USD/room/day</v>
          </cell>
          <cell r="G12" t="e">
            <v>#REF!</v>
          </cell>
          <cell r="H12">
            <v>112.784279</v>
          </cell>
          <cell r="I12">
            <v>116.16780737000001</v>
          </cell>
          <cell r="J12">
            <v>119.65284159110001</v>
          </cell>
          <cell r="K12">
            <v>123.24242683883301</v>
          </cell>
          <cell r="L12">
            <v>126.93969964399801</v>
          </cell>
          <cell r="M12">
            <v>130.74789063331795</v>
          </cell>
          <cell r="N12">
            <v>134.67032735231749</v>
          </cell>
          <cell r="O12">
            <v>138.71043717288703</v>
          </cell>
          <cell r="P12">
            <v>142.87175028807363</v>
          </cell>
          <cell r="Q12">
            <v>147.15790279671583</v>
          </cell>
          <cell r="R12">
            <v>151.57263988061732</v>
          </cell>
          <cell r="S12">
            <v>156.11981907703583</v>
          </cell>
          <cell r="T12">
            <v>160.80341364934691</v>
          </cell>
          <cell r="U12">
            <v>165.62751605882733</v>
          </cell>
          <cell r="V12">
            <v>170.59634154059214</v>
          </cell>
          <cell r="W12">
            <v>175.7142317868099</v>
          </cell>
          <cell r="X12">
            <v>180.98565874041421</v>
          </cell>
        </row>
        <row r="13">
          <cell r="D13">
            <v>0</v>
          </cell>
          <cell r="E13" t="str">
            <v>pokoi</v>
          </cell>
          <cell r="G13" t="str">
            <v>rooms</v>
          </cell>
        </row>
        <row r="14">
          <cell r="D14">
            <v>0</v>
          </cell>
          <cell r="E14" t="str">
            <v>inflacja</v>
          </cell>
          <cell r="G14" t="str">
            <v>inflation</v>
          </cell>
        </row>
        <row r="15">
          <cell r="D15">
            <v>0</v>
          </cell>
          <cell r="E15" t="str">
            <v>prowizja agencji</v>
          </cell>
          <cell r="G15" t="str">
            <v>agency fee</v>
          </cell>
        </row>
        <row r="21">
          <cell r="B21" t="str">
            <v>OFFICES FOR SINGLE TENANT</v>
          </cell>
          <cell r="C21" t="str">
            <v>Powierzchnie dla BGŻ na kondygnacji +1</v>
          </cell>
        </row>
        <row r="22">
          <cell r="D22">
            <v>0</v>
          </cell>
          <cell r="E22" t="str">
            <v>USD/month/m2</v>
          </cell>
          <cell r="G22" t="str">
            <v>USD/month/sqm</v>
          </cell>
        </row>
        <row r="23">
          <cell r="D23">
            <v>0</v>
          </cell>
          <cell r="E23" t="str">
            <v>EUR/month/m2</v>
          </cell>
          <cell r="G23" t="str">
            <v>EUR/month/sqm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add on %</v>
          </cell>
          <cell r="C24" t="str">
            <v>add on %</v>
          </cell>
          <cell r="D24">
            <v>0</v>
          </cell>
          <cell r="E24" t="str">
            <v>m2 bez pow. współnej / without  add on</v>
          </cell>
        </row>
        <row r="25">
          <cell r="B25">
            <v>0.10218587735990847</v>
          </cell>
          <cell r="C25">
            <v>0.10218587735990847</v>
          </cell>
          <cell r="D25">
            <v>0</v>
          </cell>
          <cell r="E25" t="str">
            <v>m2 z pow. wspólną / with add on</v>
          </cell>
          <cell r="G25" t="str">
            <v>rentable m2</v>
          </cell>
        </row>
        <row r="26">
          <cell r="C26">
            <v>0</v>
          </cell>
          <cell r="D26">
            <v>0</v>
          </cell>
          <cell r="E26" t="str">
            <v xml:space="preserve">inflacja / inflation </v>
          </cell>
          <cell r="G26" t="str">
            <v>inflation</v>
          </cell>
        </row>
        <row r="27">
          <cell r="D27">
            <v>0.08</v>
          </cell>
          <cell r="E27" t="str">
            <v>prow. agencyjna / agency fee</v>
          </cell>
          <cell r="G27" t="str">
            <v>agency fee</v>
          </cell>
        </row>
        <row r="28">
          <cell r="E28" t="str">
            <v>wsk. wykorzystania / occupancy rate</v>
          </cell>
          <cell r="G28" t="str">
            <v>occupation rate</v>
          </cell>
          <cell r="H28">
            <v>0.75</v>
          </cell>
          <cell r="I28">
            <v>0.85</v>
          </cell>
          <cell r="J28">
            <v>0.95</v>
          </cell>
          <cell r="K28">
            <v>0.95</v>
          </cell>
          <cell r="L28">
            <v>0.95</v>
          </cell>
          <cell r="M28">
            <v>0.95</v>
          </cell>
          <cell r="N28">
            <v>0.95</v>
          </cell>
          <cell r="O28">
            <v>0.95</v>
          </cell>
          <cell r="P28">
            <v>0.95</v>
          </cell>
          <cell r="Q28">
            <v>0.95</v>
          </cell>
          <cell r="R28">
            <v>0.95</v>
          </cell>
          <cell r="S28">
            <v>0.95</v>
          </cell>
          <cell r="T28">
            <v>0.95</v>
          </cell>
          <cell r="U28">
            <v>0.95</v>
          </cell>
          <cell r="V28">
            <v>0.95</v>
          </cell>
          <cell r="W28">
            <v>0.95</v>
          </cell>
          <cell r="X28">
            <v>0.95</v>
          </cell>
        </row>
        <row r="29">
          <cell r="E29" t="str">
            <v>wsk. wykorzyst. netto / net occupancy rate</v>
          </cell>
          <cell r="G29" t="str">
            <v>net occupation rate</v>
          </cell>
          <cell r="H29">
            <v>0.69</v>
          </cell>
          <cell r="I29">
            <v>0.84199999999999997</v>
          </cell>
          <cell r="J29">
            <v>0.94199999999999995</v>
          </cell>
          <cell r="K29">
            <v>0.95</v>
          </cell>
          <cell r="L29">
            <v>0.95</v>
          </cell>
          <cell r="M29">
            <v>0.95</v>
          </cell>
          <cell r="N29">
            <v>0.95</v>
          </cell>
          <cell r="O29">
            <v>0.95</v>
          </cell>
          <cell r="P29">
            <v>0.95</v>
          </cell>
          <cell r="Q29">
            <v>0.95</v>
          </cell>
          <cell r="R29">
            <v>0.95</v>
          </cell>
          <cell r="S29">
            <v>0.95</v>
          </cell>
          <cell r="T29">
            <v>0.95</v>
          </cell>
          <cell r="U29">
            <v>0.95</v>
          </cell>
          <cell r="V29">
            <v>0.95</v>
          </cell>
          <cell r="W29">
            <v>0.95</v>
          </cell>
          <cell r="X29">
            <v>0.95</v>
          </cell>
        </row>
        <row r="31">
          <cell r="E31" t="str">
            <v>USD</v>
          </cell>
          <cell r="G31" t="str">
            <v>USD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4">
          <cell r="B34" t="str">
            <v>AREAS ON THE GROUND FLOOR</v>
          </cell>
          <cell r="C34" t="str">
            <v>Powierzchnie dla BGŻ na parterze</v>
          </cell>
        </row>
        <row r="35">
          <cell r="D35">
            <v>0</v>
          </cell>
          <cell r="E35" t="str">
            <v>USD/month/m2</v>
          </cell>
        </row>
        <row r="36">
          <cell r="D36">
            <v>0</v>
          </cell>
          <cell r="E36" t="str">
            <v>USD/miesiąc/m2</v>
          </cell>
          <cell r="G36" t="e">
            <v>#REF!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add on %</v>
          </cell>
          <cell r="C37" t="str">
            <v>add on %</v>
          </cell>
          <cell r="D37">
            <v>0</v>
          </cell>
          <cell r="E37" t="str">
            <v>m2 bez pow. współnej / without  add on</v>
          </cell>
        </row>
        <row r="38">
          <cell r="B38">
            <v>8.3595018949648076E-2</v>
          </cell>
          <cell r="C38">
            <v>8.3595018949648076E-2</v>
          </cell>
          <cell r="D38">
            <v>0</v>
          </cell>
          <cell r="E38" t="str">
            <v>m2 z pow. wspólną / with add on</v>
          </cell>
          <cell r="G38" t="str">
            <v>rentable m2</v>
          </cell>
        </row>
        <row r="39">
          <cell r="C39">
            <v>0</v>
          </cell>
          <cell r="D39">
            <v>0</v>
          </cell>
          <cell r="E39" t="str">
            <v xml:space="preserve">inflacja / inflation </v>
          </cell>
          <cell r="G39" t="str">
            <v>inflation</v>
          </cell>
        </row>
        <row r="40">
          <cell r="D40">
            <v>0.08</v>
          </cell>
          <cell r="E40" t="str">
            <v>prow. agencyjna / agency fee</v>
          </cell>
          <cell r="G40" t="str">
            <v>agency fee</v>
          </cell>
        </row>
        <row r="41">
          <cell r="E41" t="str">
            <v>wsk. wykorzystania / occupancy rate</v>
          </cell>
          <cell r="G41" t="str">
            <v>occupation rate</v>
          </cell>
          <cell r="H41">
            <v>0.75</v>
          </cell>
          <cell r="I41">
            <v>0.75</v>
          </cell>
          <cell r="J41">
            <v>0.75</v>
          </cell>
          <cell r="K41">
            <v>0.75</v>
          </cell>
          <cell r="L41">
            <v>0.75</v>
          </cell>
          <cell r="M41">
            <v>0.75</v>
          </cell>
          <cell r="N41">
            <v>0.75</v>
          </cell>
          <cell r="O41">
            <v>0.75</v>
          </cell>
          <cell r="P41">
            <v>0.75</v>
          </cell>
          <cell r="Q41">
            <v>0.75</v>
          </cell>
          <cell r="R41">
            <v>0.75</v>
          </cell>
          <cell r="S41">
            <v>0.75</v>
          </cell>
          <cell r="T41">
            <v>0.75</v>
          </cell>
          <cell r="U41">
            <v>0.75</v>
          </cell>
          <cell r="V41">
            <v>0.75</v>
          </cell>
          <cell r="W41">
            <v>0.75</v>
          </cell>
          <cell r="X41">
            <v>0.75</v>
          </cell>
        </row>
        <row r="42">
          <cell r="E42" t="str">
            <v>wsk. wykorzyst. netto / net occupancy rate</v>
          </cell>
          <cell r="G42" t="str">
            <v>net occupation rate</v>
          </cell>
          <cell r="H42">
            <v>0.69</v>
          </cell>
          <cell r="I42">
            <v>0.75</v>
          </cell>
          <cell r="J42">
            <v>0.75</v>
          </cell>
          <cell r="K42">
            <v>0.75</v>
          </cell>
          <cell r="L42">
            <v>0.75</v>
          </cell>
          <cell r="M42">
            <v>0.75</v>
          </cell>
          <cell r="N42">
            <v>0.75</v>
          </cell>
          <cell r="O42">
            <v>0.75</v>
          </cell>
          <cell r="P42">
            <v>0.75</v>
          </cell>
          <cell r="Q42">
            <v>0.75</v>
          </cell>
          <cell r="R42">
            <v>0.75</v>
          </cell>
          <cell r="S42">
            <v>0.75</v>
          </cell>
          <cell r="T42">
            <v>0.75</v>
          </cell>
          <cell r="U42">
            <v>0.75</v>
          </cell>
          <cell r="V42">
            <v>0.75</v>
          </cell>
          <cell r="W42">
            <v>0.75</v>
          </cell>
          <cell r="X42">
            <v>0.75</v>
          </cell>
        </row>
        <row r="44">
          <cell r="E44" t="str">
            <v>USD</v>
          </cell>
          <cell r="G44" t="str">
            <v>USD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6">
          <cell r="B46" t="str">
            <v>Newly Built Building / Nowobudowany Budynek</v>
          </cell>
        </row>
        <row r="47">
          <cell r="B47" t="str">
            <v>Retail space - ground floor / Usługi na parterze</v>
          </cell>
          <cell r="C47" t="str">
            <v>Powierzchnie dla najemców na parterze</v>
          </cell>
        </row>
        <row r="48">
          <cell r="D48">
            <v>35</v>
          </cell>
          <cell r="E48" t="str">
            <v>USD/month/m2</v>
          </cell>
        </row>
        <row r="49">
          <cell r="D49">
            <v>35</v>
          </cell>
          <cell r="E49" t="str">
            <v>EUR/month/m2</v>
          </cell>
          <cell r="H49">
            <v>35</v>
          </cell>
          <cell r="I49">
            <v>35.700000000000003</v>
          </cell>
          <cell r="J49">
            <v>36.414000000000001</v>
          </cell>
          <cell r="K49">
            <v>37.14228</v>
          </cell>
          <cell r="L49">
            <v>37.885125600000002</v>
          </cell>
          <cell r="M49">
            <v>38.642828112000004</v>
          </cell>
          <cell r="N49">
            <v>39.415684674240005</v>
          </cell>
          <cell r="O49">
            <v>40.203998367724807</v>
          </cell>
          <cell r="P49">
            <v>41.008078335079304</v>
          </cell>
          <cell r="Q49">
            <v>41.82823990178089</v>
          </cell>
          <cell r="R49">
            <v>42.664804699816507</v>
          </cell>
          <cell r="S49">
            <v>43.518100793812835</v>
          </cell>
          <cell r="T49">
            <v>44.388462809689095</v>
          </cell>
          <cell r="U49">
            <v>45.27623206588288</v>
          </cell>
          <cell r="V49">
            <v>46.181756707200542</v>
          </cell>
          <cell r="W49">
            <v>47.105391841344556</v>
          </cell>
          <cell r="X49">
            <v>48.047499678171448</v>
          </cell>
        </row>
        <row r="50">
          <cell r="B50" t="str">
            <v>add on %</v>
          </cell>
          <cell r="C50" t="str">
            <v>add on %</v>
          </cell>
          <cell r="D50">
            <v>923.5</v>
          </cell>
          <cell r="E50" t="str">
            <v>m2 bez pow. współnej / without  add on</v>
          </cell>
        </row>
        <row r="51">
          <cell r="B51">
            <v>8.3595018949648076E-2</v>
          </cell>
          <cell r="C51">
            <v>8.3595018949648076E-2</v>
          </cell>
          <cell r="D51">
            <v>1000.7</v>
          </cell>
          <cell r="E51" t="str">
            <v>m2 z pow. wspólną / with add on</v>
          </cell>
        </row>
        <row r="52">
          <cell r="B52">
            <v>77.200000000000045</v>
          </cell>
          <cell r="C52">
            <v>77.200000000000045</v>
          </cell>
          <cell r="D52">
            <v>0.02</v>
          </cell>
          <cell r="E52" t="str">
            <v xml:space="preserve">inflacja / inflation </v>
          </cell>
        </row>
        <row r="53">
          <cell r="D53">
            <v>0.08</v>
          </cell>
          <cell r="E53" t="str">
            <v>prow. agencyjna / agency fee</v>
          </cell>
        </row>
        <row r="54">
          <cell r="E54" t="str">
            <v>wsk. wykorzystania / occupancy rate</v>
          </cell>
          <cell r="H54">
            <v>0.75</v>
          </cell>
          <cell r="I54">
            <v>0.85</v>
          </cell>
          <cell r="J54">
            <v>0.95</v>
          </cell>
          <cell r="K54">
            <v>0.95</v>
          </cell>
          <cell r="L54">
            <v>0.95</v>
          </cell>
          <cell r="M54">
            <v>0.95</v>
          </cell>
          <cell r="N54">
            <v>0.95</v>
          </cell>
          <cell r="O54">
            <v>0.95</v>
          </cell>
          <cell r="P54">
            <v>0.95</v>
          </cell>
          <cell r="Q54">
            <v>0.95</v>
          </cell>
          <cell r="R54">
            <v>0.95</v>
          </cell>
          <cell r="S54">
            <v>0.95</v>
          </cell>
          <cell r="T54">
            <v>0.95</v>
          </cell>
          <cell r="U54">
            <v>0.95</v>
          </cell>
          <cell r="V54">
            <v>0.95</v>
          </cell>
          <cell r="W54">
            <v>0.95</v>
          </cell>
          <cell r="X54">
            <v>0.95</v>
          </cell>
        </row>
        <row r="55">
          <cell r="E55" t="str">
            <v>wsk. wykorzyst. netto / net occupancy rate</v>
          </cell>
          <cell r="H55">
            <v>0.69</v>
          </cell>
          <cell r="I55">
            <v>0.84199999999999997</v>
          </cell>
          <cell r="J55">
            <v>0.94199999999999995</v>
          </cell>
          <cell r="K55">
            <v>0.95</v>
          </cell>
          <cell r="L55">
            <v>0.95</v>
          </cell>
          <cell r="M55">
            <v>0.95</v>
          </cell>
          <cell r="N55">
            <v>0.95</v>
          </cell>
          <cell r="O55">
            <v>0.95</v>
          </cell>
          <cell r="P55">
            <v>0.95</v>
          </cell>
          <cell r="Q55">
            <v>0.95</v>
          </cell>
          <cell r="R55">
            <v>0.95</v>
          </cell>
          <cell r="S55">
            <v>0.95</v>
          </cell>
          <cell r="T55">
            <v>0.95</v>
          </cell>
          <cell r="U55">
            <v>0.95</v>
          </cell>
          <cell r="V55">
            <v>0.95</v>
          </cell>
          <cell r="W55">
            <v>0.95</v>
          </cell>
          <cell r="X55">
            <v>0.95</v>
          </cell>
        </row>
        <row r="56">
          <cell r="D56">
            <v>0</v>
          </cell>
          <cell r="E56" t="str">
            <v>USD/month/m2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E57" t="str">
            <v>costs of meintenance not rental area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E58" t="str">
            <v>USD</v>
          </cell>
          <cell r="H58">
            <v>290002.86</v>
          </cell>
          <cell r="I58">
            <v>360965.29896000004</v>
          </cell>
          <cell r="J58">
            <v>411911.99269920005</v>
          </cell>
          <cell r="K58">
            <v>423718.38739440002</v>
          </cell>
          <cell r="L58">
            <v>432192.75514228799</v>
          </cell>
          <cell r="M58">
            <v>440836.61024513381</v>
          </cell>
          <cell r="N58">
            <v>449653.34245003655</v>
          </cell>
          <cell r="O58">
            <v>458646.40929903724</v>
          </cell>
          <cell r="P58">
            <v>467819.33748501801</v>
          </cell>
          <cell r="Q58">
            <v>477175.72423471836</v>
          </cell>
          <cell r="R58">
            <v>486719.23871941271</v>
          </cell>
          <cell r="S58">
            <v>496453.62349380093</v>
          </cell>
          <cell r="T58">
            <v>506382.69596367702</v>
          </cell>
          <cell r="U58">
            <v>516510.34988295054</v>
          </cell>
          <cell r="V58">
            <v>526840.5568806096</v>
          </cell>
          <cell r="W58">
            <v>537377.36801822193</v>
          </cell>
          <cell r="X58">
            <v>548124.91537858639</v>
          </cell>
        </row>
        <row r="60">
          <cell r="B60" t="str">
            <v>Office space from +3 to +6 level / Biura na poziomie od +3 do +6</v>
          </cell>
          <cell r="C60" t="str">
            <v>Powierzchnie na kondygnacjach od +3 do +6</v>
          </cell>
        </row>
        <row r="61">
          <cell r="D61">
            <v>26</v>
          </cell>
          <cell r="E61" t="str">
            <v>USD/month/m2</v>
          </cell>
        </row>
        <row r="62">
          <cell r="D62">
            <v>26</v>
          </cell>
          <cell r="E62" t="str">
            <v>EUR/month/m2</v>
          </cell>
          <cell r="H62">
            <v>26</v>
          </cell>
          <cell r="I62">
            <v>26.52</v>
          </cell>
          <cell r="J62">
            <v>27.0504</v>
          </cell>
          <cell r="K62">
            <v>27.591408000000001</v>
          </cell>
          <cell r="L62">
            <v>28.143236160000001</v>
          </cell>
          <cell r="M62">
            <v>28.706100883200001</v>
          </cell>
          <cell r="N62">
            <v>29.280222900864</v>
          </cell>
          <cell r="O62">
            <v>29.86582735888128</v>
          </cell>
          <cell r="P62">
            <v>30.463143906058907</v>
          </cell>
          <cell r="Q62">
            <v>31.072406784180085</v>
          </cell>
          <cell r="R62">
            <v>31.693854919863689</v>
          </cell>
          <cell r="S62">
            <v>32.32773201826096</v>
          </cell>
          <cell r="T62">
            <v>32.974286658626177</v>
          </cell>
          <cell r="U62">
            <v>33.633772391798701</v>
          </cell>
          <cell r="V62">
            <v>34.306447839634679</v>
          </cell>
          <cell r="W62">
            <v>34.992576796427372</v>
          </cell>
          <cell r="X62">
            <v>35.692428332355917</v>
          </cell>
        </row>
        <row r="63">
          <cell r="B63" t="str">
            <v>add on %</v>
          </cell>
          <cell r="C63" t="str">
            <v>add on %</v>
          </cell>
          <cell r="D63">
            <v>4810.1000000000004</v>
          </cell>
          <cell r="E63" t="str">
            <v>m2 bez pow. współnej / without  add on</v>
          </cell>
        </row>
        <row r="64">
          <cell r="B64">
            <v>0.10905942088936293</v>
          </cell>
          <cell r="C64">
            <v>0.10905942088936293</v>
          </cell>
          <cell r="D64">
            <v>5334.6867204199252</v>
          </cell>
          <cell r="E64" t="str">
            <v>m2 z pow. wspólną / with add on</v>
          </cell>
        </row>
        <row r="65">
          <cell r="B65">
            <v>524.58672041992486</v>
          </cell>
          <cell r="C65">
            <v>524.58672041992486</v>
          </cell>
          <cell r="D65">
            <v>0.02</v>
          </cell>
          <cell r="E65" t="str">
            <v xml:space="preserve">inflacja / inflation </v>
          </cell>
        </row>
        <row r="66">
          <cell r="D66">
            <v>0.08</v>
          </cell>
          <cell r="E66" t="str">
            <v>prow. agencyjna / agency fee</v>
          </cell>
        </row>
        <row r="67">
          <cell r="E67" t="str">
            <v>wsk. wykorzystania / occupancy rate</v>
          </cell>
          <cell r="H67">
            <v>0.75</v>
          </cell>
          <cell r="I67">
            <v>0.85</v>
          </cell>
          <cell r="J67">
            <v>0.95</v>
          </cell>
          <cell r="K67">
            <v>0.95</v>
          </cell>
          <cell r="L67">
            <v>0.95</v>
          </cell>
          <cell r="M67">
            <v>0.95</v>
          </cell>
          <cell r="N67">
            <v>0.95</v>
          </cell>
          <cell r="O67">
            <v>0.95</v>
          </cell>
          <cell r="P67">
            <v>0.95</v>
          </cell>
          <cell r="Q67">
            <v>0.95</v>
          </cell>
          <cell r="R67">
            <v>0.95</v>
          </cell>
          <cell r="S67">
            <v>0.95</v>
          </cell>
          <cell r="T67">
            <v>0.95</v>
          </cell>
          <cell r="U67">
            <v>0.95</v>
          </cell>
          <cell r="V67">
            <v>0.95</v>
          </cell>
          <cell r="W67">
            <v>0.95</v>
          </cell>
          <cell r="X67">
            <v>0.95</v>
          </cell>
        </row>
        <row r="68">
          <cell r="E68" t="str">
            <v>wsk. wykorzyst. netto / net occupancy rate</v>
          </cell>
          <cell r="H68">
            <v>0.69</v>
          </cell>
          <cell r="I68">
            <v>0.84199999999999997</v>
          </cell>
          <cell r="J68">
            <v>0.94199999999999995</v>
          </cell>
          <cell r="K68">
            <v>0.95</v>
          </cell>
          <cell r="L68">
            <v>0.95</v>
          </cell>
          <cell r="M68">
            <v>0.95</v>
          </cell>
          <cell r="N68">
            <v>0.95</v>
          </cell>
          <cell r="O68">
            <v>0.95</v>
          </cell>
          <cell r="P68">
            <v>0.95</v>
          </cell>
          <cell r="Q68">
            <v>0.95</v>
          </cell>
          <cell r="R68">
            <v>0.95</v>
          </cell>
          <cell r="S68">
            <v>0.95</v>
          </cell>
          <cell r="T68">
            <v>0.95</v>
          </cell>
          <cell r="U68">
            <v>0.95</v>
          </cell>
          <cell r="V68">
            <v>0.95</v>
          </cell>
          <cell r="W68">
            <v>0.95</v>
          </cell>
          <cell r="X68">
            <v>0.95</v>
          </cell>
        </row>
        <row r="69">
          <cell r="D69">
            <v>0</v>
          </cell>
          <cell r="E69" t="str">
            <v>USD/month/m2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E70" t="str">
            <v>costs of meintenance not rental area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E71" t="str">
            <v>USD</v>
          </cell>
          <cell r="H71">
            <v>1148451.3571720014</v>
          </cell>
          <cell r="I71">
            <v>1429472.4110052199</v>
          </cell>
          <cell r="J71">
            <v>1631228.350819781</v>
          </cell>
          <cell r="K71">
            <v>1677983.3035502841</v>
          </cell>
          <cell r="L71">
            <v>1711542.9696212898</v>
          </cell>
          <cell r="M71">
            <v>1745773.8290137155</v>
          </cell>
          <cell r="N71">
            <v>1780689.3055939898</v>
          </cell>
          <cell r="O71">
            <v>1816303.0917058699</v>
          </cell>
          <cell r="P71">
            <v>1852629.1535399873</v>
          </cell>
          <cell r="Q71">
            <v>1889681.7366107868</v>
          </cell>
          <cell r="R71">
            <v>1927475.3713430027</v>
          </cell>
          <cell r="S71">
            <v>1966024.8787698627</v>
          </cell>
          <cell r="T71">
            <v>2005345.3763452601</v>
          </cell>
          <cell r="U71">
            <v>2045452.2838721648</v>
          </cell>
          <cell r="V71">
            <v>2086361.3295496088</v>
          </cell>
          <cell r="W71">
            <v>2128088.5561406007</v>
          </cell>
          <cell r="X71">
            <v>2170650.3272634125</v>
          </cell>
        </row>
        <row r="73">
          <cell r="B73" t="str">
            <v>Office space from +1 to +2 level / Biura na poziomie od +1 do +2</v>
          </cell>
          <cell r="C73" t="str">
            <v>powierzchnie na kondygnacjach od +1 do +2</v>
          </cell>
        </row>
        <row r="74">
          <cell r="D74">
            <v>26</v>
          </cell>
          <cell r="E74" t="str">
            <v>USD/month/m2</v>
          </cell>
        </row>
        <row r="75">
          <cell r="D75">
            <v>26</v>
          </cell>
          <cell r="E75" t="str">
            <v>EUR/month/m2</v>
          </cell>
          <cell r="G75" t="e">
            <v>#REF!</v>
          </cell>
          <cell r="H75">
            <v>26</v>
          </cell>
          <cell r="I75">
            <v>26.52</v>
          </cell>
          <cell r="J75">
            <v>27.0504</v>
          </cell>
          <cell r="K75">
            <v>27.591408000000001</v>
          </cell>
          <cell r="L75">
            <v>28.143236160000001</v>
          </cell>
          <cell r="M75">
            <v>28.706100883200001</v>
          </cell>
          <cell r="N75">
            <v>29.280222900864</v>
          </cell>
          <cell r="O75">
            <v>29.86582735888128</v>
          </cell>
          <cell r="P75">
            <v>30.463143906058907</v>
          </cell>
          <cell r="Q75">
            <v>31.072406784180085</v>
          </cell>
          <cell r="R75">
            <v>31.693854919863689</v>
          </cell>
          <cell r="S75">
            <v>32.32773201826096</v>
          </cell>
          <cell r="T75">
            <v>32.974286658626177</v>
          </cell>
          <cell r="U75">
            <v>33.633772391798701</v>
          </cell>
          <cell r="V75">
            <v>34.306447839634679</v>
          </cell>
          <cell r="W75">
            <v>34.992576796427372</v>
          </cell>
          <cell r="X75">
            <v>35.692428332355917</v>
          </cell>
        </row>
        <row r="76">
          <cell r="B76" t="str">
            <v>add on %</v>
          </cell>
          <cell r="C76" t="str">
            <v>add on %</v>
          </cell>
          <cell r="D76">
            <v>2581.6999999999998</v>
          </cell>
          <cell r="E76" t="str">
            <v>m2 bez pow. współnej / without  add on</v>
          </cell>
        </row>
        <row r="77">
          <cell r="B77">
            <v>0.10218587735990847</v>
          </cell>
          <cell r="C77">
            <v>0.10218587735990847</v>
          </cell>
          <cell r="D77">
            <v>2845.5132795800755</v>
          </cell>
          <cell r="E77" t="str">
            <v>m2 z pow. wspólną / with add on</v>
          </cell>
          <cell r="G77" t="str">
            <v>rentable m2</v>
          </cell>
        </row>
        <row r="78">
          <cell r="B78">
            <v>263.81327958007569</v>
          </cell>
          <cell r="C78">
            <v>263.81327958007569</v>
          </cell>
          <cell r="D78">
            <v>0.02</v>
          </cell>
          <cell r="E78" t="str">
            <v xml:space="preserve">inflacja / inflation </v>
          </cell>
          <cell r="G78" t="str">
            <v>inflation</v>
          </cell>
        </row>
        <row r="79">
          <cell r="D79">
            <v>0.08</v>
          </cell>
          <cell r="E79" t="str">
            <v>prow. agencyjna / agency fee</v>
          </cell>
          <cell r="G79" t="str">
            <v>agency fee</v>
          </cell>
        </row>
        <row r="80">
          <cell r="E80" t="str">
            <v>wsk. wykorzystania / occupancy rate</v>
          </cell>
          <cell r="G80" t="str">
            <v>occupation rate</v>
          </cell>
          <cell r="H80">
            <v>0.75</v>
          </cell>
          <cell r="I80">
            <v>0.85</v>
          </cell>
          <cell r="J80">
            <v>0.95</v>
          </cell>
          <cell r="K80">
            <v>0.95</v>
          </cell>
          <cell r="L80">
            <v>0.95</v>
          </cell>
          <cell r="M80">
            <v>0.95</v>
          </cell>
          <cell r="N80">
            <v>0.95</v>
          </cell>
          <cell r="O80">
            <v>0.95</v>
          </cell>
          <cell r="P80">
            <v>0.95</v>
          </cell>
          <cell r="Q80">
            <v>0.95</v>
          </cell>
          <cell r="R80">
            <v>0.95</v>
          </cell>
          <cell r="S80">
            <v>0.95</v>
          </cell>
          <cell r="T80">
            <v>0.95</v>
          </cell>
          <cell r="U80">
            <v>0.95</v>
          </cell>
          <cell r="V80">
            <v>0.95</v>
          </cell>
          <cell r="W80">
            <v>0.95</v>
          </cell>
          <cell r="X80">
            <v>0.95</v>
          </cell>
        </row>
        <row r="81">
          <cell r="E81" t="str">
            <v>wsk. wykorzyst. netto / net occupancy rate</v>
          </cell>
          <cell r="G81" t="str">
            <v>net occupation rate</v>
          </cell>
          <cell r="H81">
            <v>0.69</v>
          </cell>
          <cell r="I81">
            <v>0.84199999999999997</v>
          </cell>
          <cell r="J81">
            <v>0.94199999999999995</v>
          </cell>
          <cell r="K81">
            <v>0.95</v>
          </cell>
          <cell r="L81">
            <v>0.95</v>
          </cell>
          <cell r="M81">
            <v>0.95</v>
          </cell>
          <cell r="N81">
            <v>0.95</v>
          </cell>
          <cell r="O81">
            <v>0.95</v>
          </cell>
          <cell r="P81">
            <v>0.95</v>
          </cell>
          <cell r="Q81">
            <v>0.95</v>
          </cell>
          <cell r="R81">
            <v>0.95</v>
          </cell>
          <cell r="S81">
            <v>0.95</v>
          </cell>
          <cell r="T81">
            <v>0.95</v>
          </cell>
          <cell r="U81">
            <v>0.95</v>
          </cell>
          <cell r="V81">
            <v>0.95</v>
          </cell>
          <cell r="W81">
            <v>0.95</v>
          </cell>
          <cell r="X81">
            <v>0.95</v>
          </cell>
        </row>
        <row r="82">
          <cell r="D82">
            <v>0</v>
          </cell>
          <cell r="E82" t="str">
            <v>USD/month/m2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E83" t="str">
            <v>costs of meintenance not rental area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E84" t="str">
            <v>USD</v>
          </cell>
          <cell r="G84" t="str">
            <v>USD</v>
          </cell>
          <cell r="H84">
            <v>612582.09882799862</v>
          </cell>
          <cell r="I84">
            <v>762478.2750107802</v>
          </cell>
          <cell r="J84">
            <v>870094.56741253915</v>
          </cell>
          <cell r="K84">
            <v>895033.583675956</v>
          </cell>
          <cell r="L84">
            <v>912934.25534947508</v>
          </cell>
          <cell r="M84">
            <v>931192.94045646454</v>
          </cell>
          <cell r="N84">
            <v>949816.79926559399</v>
          </cell>
          <cell r="O84">
            <v>968813.13525090576</v>
          </cell>
          <cell r="P84">
            <v>988189.39795592392</v>
          </cell>
          <cell r="Q84">
            <v>1007953.1859150424</v>
          </cell>
          <cell r="R84">
            <v>1028112.2496333433</v>
          </cell>
          <cell r="S84">
            <v>1048674.4946260101</v>
          </cell>
          <cell r="T84">
            <v>1069647.9845185303</v>
          </cell>
          <cell r="U84">
            <v>1091040.9442089009</v>
          </cell>
          <cell r="V84">
            <v>1112861.763093079</v>
          </cell>
          <cell r="W84">
            <v>1135118.9983549404</v>
          </cell>
          <cell r="X84">
            <v>1157821.3783220393</v>
          </cell>
        </row>
        <row r="87">
          <cell r="B87" t="str">
            <v>Underground Parking / Parking podziemny</v>
          </cell>
          <cell r="C87" t="str">
            <v>Parking podziemny</v>
          </cell>
        </row>
        <row r="88">
          <cell r="D88">
            <v>150</v>
          </cell>
          <cell r="E88" t="str">
            <v>USD//month/place</v>
          </cell>
        </row>
        <row r="89">
          <cell r="D89">
            <v>150</v>
          </cell>
          <cell r="E89" t="str">
            <v>EUR/month/place</v>
          </cell>
          <cell r="G89" t="e">
            <v>#REF!</v>
          </cell>
          <cell r="H89">
            <v>150</v>
          </cell>
          <cell r="I89">
            <v>153</v>
          </cell>
          <cell r="J89">
            <v>156.06</v>
          </cell>
          <cell r="K89">
            <v>159.18120000000002</v>
          </cell>
          <cell r="L89">
            <v>162.36482400000003</v>
          </cell>
          <cell r="M89">
            <v>165.61212048000004</v>
          </cell>
          <cell r="N89">
            <v>168.92436288960005</v>
          </cell>
          <cell r="O89">
            <v>172.30285014739206</v>
          </cell>
          <cell r="P89">
            <v>175.7489071503399</v>
          </cell>
          <cell r="Q89">
            <v>179.2638852933467</v>
          </cell>
          <cell r="R89">
            <v>182.84916299921363</v>
          </cell>
          <cell r="S89">
            <v>186.50614625919792</v>
          </cell>
          <cell r="T89">
            <v>190.23626918438188</v>
          </cell>
          <cell r="U89">
            <v>194.04099456806952</v>
          </cell>
          <cell r="V89">
            <v>197.92181445943092</v>
          </cell>
          <cell r="W89">
            <v>201.88025074861955</v>
          </cell>
          <cell r="X89">
            <v>205.91785576359194</v>
          </cell>
        </row>
        <row r="90">
          <cell r="D90">
            <v>144</v>
          </cell>
          <cell r="E90" t="str">
            <v>miejsc / places</v>
          </cell>
          <cell r="G90" t="str">
            <v>plots</v>
          </cell>
        </row>
        <row r="91">
          <cell r="D91">
            <v>0.02</v>
          </cell>
          <cell r="E91" t="str">
            <v xml:space="preserve">inflacja / inflation </v>
          </cell>
          <cell r="G91" t="str">
            <v>inflation</v>
          </cell>
        </row>
        <row r="92">
          <cell r="E92" t="str">
            <v>wsk. wykorzystania / occupancy rate</v>
          </cell>
          <cell r="G92" t="str">
            <v>occupation rate</v>
          </cell>
          <cell r="H92">
            <v>0.75</v>
          </cell>
          <cell r="I92">
            <v>0.85</v>
          </cell>
          <cell r="J92">
            <v>0.95</v>
          </cell>
          <cell r="K92">
            <v>0.95</v>
          </cell>
          <cell r="L92">
            <v>0.95</v>
          </cell>
          <cell r="M92">
            <v>0.95</v>
          </cell>
          <cell r="N92">
            <v>0.95</v>
          </cell>
          <cell r="O92">
            <v>0.95</v>
          </cell>
          <cell r="P92">
            <v>0.95</v>
          </cell>
          <cell r="Q92">
            <v>0.95</v>
          </cell>
          <cell r="R92">
            <v>0.95</v>
          </cell>
          <cell r="S92">
            <v>0.95</v>
          </cell>
          <cell r="T92">
            <v>0.95</v>
          </cell>
          <cell r="U92">
            <v>0.95</v>
          </cell>
          <cell r="V92">
            <v>0.95</v>
          </cell>
          <cell r="W92">
            <v>0.95</v>
          </cell>
          <cell r="X92">
            <v>0.95</v>
          </cell>
        </row>
        <row r="94">
          <cell r="E94" t="str">
            <v>USD</v>
          </cell>
          <cell r="G94" t="str">
            <v>USD</v>
          </cell>
          <cell r="H94">
            <v>194400</v>
          </cell>
          <cell r="I94">
            <v>224726.40000000002</v>
          </cell>
          <cell r="J94">
            <v>256188.09599999996</v>
          </cell>
          <cell r="K94">
            <v>261311.85792000001</v>
          </cell>
          <cell r="L94">
            <v>266538.09507840005</v>
          </cell>
          <cell r="M94">
            <v>271868.85697996808</v>
          </cell>
          <cell r="N94">
            <v>277306.23411956744</v>
          </cell>
          <cell r="O94">
            <v>282852.35880195879</v>
          </cell>
          <cell r="P94">
            <v>288509.40597799799</v>
          </cell>
          <cell r="Q94">
            <v>294279.59409755794</v>
          </cell>
          <cell r="R94">
            <v>300165.18597950909</v>
          </cell>
          <cell r="S94">
            <v>306168.48969909933</v>
          </cell>
          <cell r="T94">
            <v>312291.85949308128</v>
          </cell>
          <cell r="U94">
            <v>318537.69668294291</v>
          </cell>
          <cell r="V94">
            <v>324908.4506166018</v>
          </cell>
          <cell r="W94">
            <v>331406.61962893384</v>
          </cell>
          <cell r="X94">
            <v>338034.75202151254</v>
          </cell>
        </row>
        <row r="96">
          <cell r="B96" t="str">
            <v>Storages / Magazyny</v>
          </cell>
        </row>
        <row r="97">
          <cell r="D97">
            <v>10</v>
          </cell>
          <cell r="E97" t="str">
            <v>USD/month/m2</v>
          </cell>
        </row>
        <row r="98">
          <cell r="D98">
            <v>10</v>
          </cell>
          <cell r="E98" t="str">
            <v>EUR/month/m2</v>
          </cell>
          <cell r="G98" t="e">
            <v>#REF!</v>
          </cell>
          <cell r="H98">
            <v>10</v>
          </cell>
          <cell r="I98">
            <v>10.199999999999999</v>
          </cell>
          <cell r="J98">
            <v>10.404</v>
          </cell>
          <cell r="K98">
            <v>10.612080000000001</v>
          </cell>
          <cell r="L98">
            <v>10.824321600000001</v>
          </cell>
          <cell r="M98">
            <v>11.040808032000001</v>
          </cell>
          <cell r="N98">
            <v>11.261624192640001</v>
          </cell>
          <cell r="O98">
            <v>11.486856676492801</v>
          </cell>
          <cell r="P98">
            <v>11.716593810022657</v>
          </cell>
          <cell r="Q98">
            <v>11.95092568622311</v>
          </cell>
          <cell r="R98">
            <v>12.189944199947572</v>
          </cell>
          <cell r="S98">
            <v>12.433743083946524</v>
          </cell>
          <cell r="T98">
            <v>12.682417945625454</v>
          </cell>
          <cell r="U98">
            <v>12.936066304537963</v>
          </cell>
          <cell r="V98">
            <v>13.194787630628722</v>
          </cell>
          <cell r="W98">
            <v>13.458683383241297</v>
          </cell>
          <cell r="X98">
            <v>13.727857050906124</v>
          </cell>
        </row>
        <row r="99">
          <cell r="D99">
            <v>136.29999999999998</v>
          </cell>
          <cell r="E99" t="str">
            <v>m2 bez pow. współnej / without  add on</v>
          </cell>
          <cell r="G99" t="str">
            <v>plots</v>
          </cell>
        </row>
        <row r="100">
          <cell r="D100">
            <v>0.02</v>
          </cell>
          <cell r="E100" t="str">
            <v xml:space="preserve">inflacja / inflation </v>
          </cell>
          <cell r="G100" t="str">
            <v>inflation</v>
          </cell>
        </row>
        <row r="101">
          <cell r="D101">
            <v>0.08</v>
          </cell>
          <cell r="E101" t="str">
            <v>prow. agencyjna / agency fee</v>
          </cell>
          <cell r="G101" t="str">
            <v>agency fee</v>
          </cell>
        </row>
        <row r="102">
          <cell r="E102" t="str">
            <v>wsk. wykorzystania / occupancy rate</v>
          </cell>
          <cell r="G102" t="str">
            <v>occupation rate</v>
          </cell>
          <cell r="H102">
            <v>0.95</v>
          </cell>
          <cell r="I102">
            <v>0.95</v>
          </cell>
          <cell r="J102">
            <v>0.95</v>
          </cell>
          <cell r="K102">
            <v>0.95</v>
          </cell>
          <cell r="L102">
            <v>0.95</v>
          </cell>
          <cell r="M102">
            <v>0.95</v>
          </cell>
          <cell r="N102">
            <v>0.95</v>
          </cell>
          <cell r="O102">
            <v>0.95</v>
          </cell>
          <cell r="P102">
            <v>0.95</v>
          </cell>
          <cell r="Q102">
            <v>0.95</v>
          </cell>
          <cell r="R102">
            <v>0.95</v>
          </cell>
          <cell r="S102">
            <v>0.95</v>
          </cell>
          <cell r="T102">
            <v>0.95</v>
          </cell>
          <cell r="U102">
            <v>0.95</v>
          </cell>
          <cell r="V102">
            <v>0.95</v>
          </cell>
          <cell r="W102">
            <v>0.95</v>
          </cell>
          <cell r="X102">
            <v>0</v>
          </cell>
        </row>
        <row r="103">
          <cell r="E103" t="str">
            <v>wsk. wykorzyst. netto / net occupancy rate</v>
          </cell>
          <cell r="G103" t="str">
            <v>net occupation rate</v>
          </cell>
          <cell r="H103">
            <v>0.874</v>
          </cell>
          <cell r="I103">
            <v>0.95</v>
          </cell>
          <cell r="J103">
            <v>0.95</v>
          </cell>
          <cell r="K103">
            <v>0.95</v>
          </cell>
          <cell r="L103">
            <v>0.95</v>
          </cell>
          <cell r="M103">
            <v>0.95</v>
          </cell>
          <cell r="N103">
            <v>0.95</v>
          </cell>
          <cell r="O103">
            <v>0.95</v>
          </cell>
          <cell r="P103">
            <v>0.95</v>
          </cell>
          <cell r="Q103">
            <v>0.95</v>
          </cell>
          <cell r="R103">
            <v>0.95</v>
          </cell>
          <cell r="S103">
            <v>0.95</v>
          </cell>
          <cell r="T103">
            <v>0.95</v>
          </cell>
          <cell r="U103">
            <v>0.95</v>
          </cell>
          <cell r="V103">
            <v>0.95</v>
          </cell>
          <cell r="W103">
            <v>0.95</v>
          </cell>
          <cell r="X103">
            <v>7.5999999999999998E-2</v>
          </cell>
        </row>
        <row r="104">
          <cell r="G104" t="str">
            <v>USD</v>
          </cell>
        </row>
        <row r="105">
          <cell r="E105" t="str">
            <v>USD</v>
          </cell>
          <cell r="G105" t="str">
            <v>USD</v>
          </cell>
          <cell r="H105">
            <v>14295.143999999997</v>
          </cell>
          <cell r="I105">
            <v>15848.963999999996</v>
          </cell>
          <cell r="J105">
            <v>16165.943279999996</v>
          </cell>
          <cell r="K105">
            <v>16489.262145599998</v>
          </cell>
          <cell r="L105">
            <v>16819.047388511997</v>
          </cell>
          <cell r="M105">
            <v>17155.428336282239</v>
          </cell>
          <cell r="N105">
            <v>17498.536903007884</v>
          </cell>
          <cell r="O105">
            <v>17848.507641068041</v>
          </cell>
          <cell r="P105">
            <v>18205.4777938894</v>
          </cell>
          <cell r="Q105">
            <v>18569.587349767193</v>
          </cell>
          <cell r="R105">
            <v>18940.979096762534</v>
          </cell>
          <cell r="S105">
            <v>19319.798678697782</v>
          </cell>
          <cell r="T105">
            <v>19706.194652271741</v>
          </cell>
          <cell r="U105">
            <v>20100.318545317175</v>
          </cell>
          <cell r="V105">
            <v>20502.324916223515</v>
          </cell>
          <cell r="W105">
            <v>20912.371414547986</v>
          </cell>
          <cell r="X105">
            <v>1706.4495074271163</v>
          </cell>
        </row>
        <row r="108">
          <cell r="B108" t="str">
            <v>Printing House / Budynek Drukarni</v>
          </cell>
        </row>
        <row r="109">
          <cell r="B109" t="str">
            <v>Office space / Biura</v>
          </cell>
          <cell r="D109">
            <v>26</v>
          </cell>
          <cell r="E109" t="str">
            <v>USD/miesiąc/m2</v>
          </cell>
          <cell r="G109" t="e">
            <v>#REF!</v>
          </cell>
          <cell r="H109">
            <v>26</v>
          </cell>
          <cell r="I109">
            <v>26.52</v>
          </cell>
          <cell r="J109">
            <v>27.0504</v>
          </cell>
          <cell r="K109">
            <v>27.591408000000001</v>
          </cell>
          <cell r="L109">
            <v>28.143236160000001</v>
          </cell>
          <cell r="M109">
            <v>28.706100883200001</v>
          </cell>
          <cell r="N109">
            <v>29.280222900864</v>
          </cell>
          <cell r="O109">
            <v>29.86582735888128</v>
          </cell>
          <cell r="P109">
            <v>30.463143906058907</v>
          </cell>
          <cell r="Q109">
            <v>31.072406784180085</v>
          </cell>
          <cell r="R109">
            <v>31.693854919863689</v>
          </cell>
          <cell r="S109">
            <v>32.32773201826096</v>
          </cell>
          <cell r="T109">
            <v>32.974286658626177</v>
          </cell>
          <cell r="U109">
            <v>33.633772391798701</v>
          </cell>
          <cell r="V109">
            <v>34.306447839634679</v>
          </cell>
          <cell r="W109">
            <v>34.992576796427372</v>
          </cell>
          <cell r="X109">
            <v>35.692428332355917</v>
          </cell>
        </row>
        <row r="110">
          <cell r="D110">
            <v>26</v>
          </cell>
          <cell r="E110" t="str">
            <v>EUR/month/m2</v>
          </cell>
        </row>
        <row r="111">
          <cell r="B111" t="str">
            <v>add on %</v>
          </cell>
          <cell r="D111">
            <v>2538.4</v>
          </cell>
          <cell r="E111" t="str">
            <v>m2 bez pow. współnej / without  add on</v>
          </cell>
          <cell r="G111" t="str">
            <v>plots</v>
          </cell>
        </row>
        <row r="112">
          <cell r="B112">
            <v>0.2</v>
          </cell>
          <cell r="D112">
            <v>3046.08</v>
          </cell>
          <cell r="E112" t="str">
            <v>m2 z pow. wspólną / with add on</v>
          </cell>
        </row>
        <row r="113">
          <cell r="B113">
            <v>507.67999999999984</v>
          </cell>
          <cell r="D113">
            <v>0.02</v>
          </cell>
          <cell r="E113" t="str">
            <v xml:space="preserve">inflacja / inflation </v>
          </cell>
          <cell r="G113" t="str">
            <v>inflation</v>
          </cell>
        </row>
        <row r="114">
          <cell r="D114">
            <v>0.08</v>
          </cell>
          <cell r="E114" t="str">
            <v>prow. agencyjna / agency fee</v>
          </cell>
        </row>
        <row r="115">
          <cell r="E115" t="str">
            <v>wsk. wykorzystania / occupancy rate</v>
          </cell>
          <cell r="G115" t="str">
            <v>occupation rate</v>
          </cell>
          <cell r="H115">
            <v>0.75</v>
          </cell>
          <cell r="I115">
            <v>0.85</v>
          </cell>
          <cell r="J115">
            <v>0.95</v>
          </cell>
          <cell r="K115">
            <v>0.95</v>
          </cell>
          <cell r="L115">
            <v>0.95</v>
          </cell>
          <cell r="M115">
            <v>0.95</v>
          </cell>
          <cell r="N115">
            <v>0.95</v>
          </cell>
          <cell r="O115">
            <v>0.95</v>
          </cell>
          <cell r="P115">
            <v>0.95</v>
          </cell>
          <cell r="Q115">
            <v>0.95</v>
          </cell>
          <cell r="R115">
            <v>0.95</v>
          </cell>
          <cell r="S115">
            <v>0.95</v>
          </cell>
          <cell r="T115">
            <v>0.95</v>
          </cell>
          <cell r="U115">
            <v>0.95</v>
          </cell>
          <cell r="V115">
            <v>0.95</v>
          </cell>
          <cell r="W115">
            <v>0.95</v>
          </cell>
          <cell r="X115">
            <v>0.95</v>
          </cell>
        </row>
        <row r="116">
          <cell r="E116" t="str">
            <v>wsk. wykorzyst. netto / net occupancy rate</v>
          </cell>
          <cell r="H116">
            <v>0.69</v>
          </cell>
          <cell r="I116">
            <v>0.84199999999999997</v>
          </cell>
          <cell r="J116">
            <v>0.94199999999999995</v>
          </cell>
          <cell r="K116">
            <v>0.95</v>
          </cell>
          <cell r="L116">
            <v>0.95</v>
          </cell>
          <cell r="M116">
            <v>0.95</v>
          </cell>
          <cell r="N116">
            <v>0.95</v>
          </cell>
          <cell r="O116">
            <v>0.95</v>
          </cell>
          <cell r="P116">
            <v>0.95</v>
          </cell>
          <cell r="Q116">
            <v>0.95</v>
          </cell>
          <cell r="R116">
            <v>0.95</v>
          </cell>
          <cell r="S116">
            <v>0.95</v>
          </cell>
          <cell r="T116">
            <v>0.95</v>
          </cell>
          <cell r="U116">
            <v>0.95</v>
          </cell>
          <cell r="V116">
            <v>0.95</v>
          </cell>
          <cell r="W116">
            <v>0.95</v>
          </cell>
          <cell r="X116">
            <v>0.95</v>
          </cell>
        </row>
        <row r="117">
          <cell r="D117">
            <v>0</v>
          </cell>
          <cell r="E117" t="str">
            <v>USD/month/m2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E118" t="str">
            <v>costs of meintenance not rental area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E119" t="str">
            <v>USD</v>
          </cell>
          <cell r="G119" t="str">
            <v>USD</v>
          </cell>
          <cell r="H119">
            <v>655760.10239999997</v>
          </cell>
          <cell r="I119">
            <v>816221.74832639995</v>
          </cell>
          <cell r="J119">
            <v>931423.40221132792</v>
          </cell>
          <cell r="K119">
            <v>958120.25131929596</v>
          </cell>
          <cell r="L119">
            <v>977282.65634568187</v>
          </cell>
          <cell r="M119">
            <v>996828.30947259534</v>
          </cell>
          <cell r="N119">
            <v>1016764.8756620473</v>
          </cell>
          <cell r="O119">
            <v>1037100.1731752884</v>
          </cell>
          <cell r="P119">
            <v>1057842.1766387941</v>
          </cell>
          <cell r="Q119">
            <v>1078999.0201715699</v>
          </cell>
          <cell r="R119">
            <v>1100579.0005750014</v>
          </cell>
          <cell r="S119">
            <v>1122590.5805865014</v>
          </cell>
          <cell r="T119">
            <v>1145042.3921982313</v>
          </cell>
          <cell r="U119">
            <v>1167943.2400421961</v>
          </cell>
          <cell r="V119">
            <v>1191302.10484304</v>
          </cell>
          <cell r="W119">
            <v>1215128.1469399009</v>
          </cell>
          <cell r="X119">
            <v>1239430.7098786989</v>
          </cell>
        </row>
        <row r="122">
          <cell r="B122" t="str">
            <v xml:space="preserve">TOTAL </v>
          </cell>
          <cell r="C122" t="str">
            <v>PRZYCHODY Z DZIAŁALNOŚCI OPERACYJNEj</v>
          </cell>
          <cell r="E122" t="str">
            <v>USD</v>
          </cell>
          <cell r="G122" t="str">
            <v>USD</v>
          </cell>
          <cell r="H122">
            <v>2915491.5623999997</v>
          </cell>
          <cell r="I122">
            <v>3609713.0973024005</v>
          </cell>
          <cell r="J122">
            <v>4117012.3524228483</v>
          </cell>
          <cell r="K122">
            <v>4232656.6460055364</v>
          </cell>
          <cell r="L122">
            <v>4317309.778925647</v>
          </cell>
          <cell r="M122">
            <v>4403655.9745041598</v>
          </cell>
          <cell r="N122">
            <v>4491729.0939942431</v>
          </cell>
          <cell r="O122">
            <v>4581563.675874128</v>
          </cell>
          <cell r="P122">
            <v>4673194.9493916109</v>
          </cell>
          <cell r="Q122">
            <v>4766658.8483794425</v>
          </cell>
          <cell r="R122">
            <v>4861992.0253470317</v>
          </cell>
          <cell r="S122">
            <v>4959231.8658539718</v>
          </cell>
          <cell r="T122">
            <v>5058416.5031710519</v>
          </cell>
          <cell r="U122">
            <v>5159584.8332344722</v>
          </cell>
          <cell r="V122">
            <v>5262776.5298991632</v>
          </cell>
          <cell r="W122">
            <v>5368032.0604971461</v>
          </cell>
          <cell r="X122">
            <v>5455768.5323716765</v>
          </cell>
        </row>
        <row r="123">
          <cell r="B123" t="str">
            <v>Explanations: (1) Net occupancy rate = occupancy rate - agency fee</v>
          </cell>
          <cell r="G123" t="str">
            <v>AVERAGE</v>
          </cell>
        </row>
        <row r="125">
          <cell r="E125" t="str">
            <v>Wyjasnienia :</v>
          </cell>
          <cell r="F125" t="str">
            <v xml:space="preserve">(1) Wskaźnik wykorzystania netto = wskaźnik wykorzystania pomniejszony o prowizję pośrednika wynajmującego powierzchnię </v>
          </cell>
        </row>
        <row r="127">
          <cell r="C127" t="str">
            <v>pow podstawowa +add on</v>
          </cell>
          <cell r="D127">
            <v>9180.9000000000015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D128">
            <v>12226.980000000001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_lptMnD1ziY&amp;list=PLccqT4ith3hKZzFX8WSCdH2PQ8SHvMWGl&amp;index=1&amp;t=7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343A7-F47D-4172-9D5C-CD77BB57C85C}">
  <sheetPr codeName="Arkusz2">
    <pageSetUpPr fitToPage="1"/>
  </sheetPr>
  <dimension ref="B10:H66"/>
  <sheetViews>
    <sheetView tabSelected="1" zoomScale="120" zoomScaleNormal="120" workbookViewId="0">
      <selection activeCell="O38" sqref="O38"/>
    </sheetView>
  </sheetViews>
  <sheetFormatPr defaultColWidth="9.109375" defaultRowHeight="13.2" x14ac:dyDescent="0.25"/>
  <cols>
    <col min="2" max="2" width="11.44140625" customWidth="1"/>
    <col min="258" max="258" width="11.44140625" customWidth="1"/>
    <col min="514" max="514" width="11.44140625" customWidth="1"/>
    <col min="770" max="770" width="11.44140625" customWidth="1"/>
    <col min="1026" max="1026" width="11.44140625" customWidth="1"/>
    <col min="1282" max="1282" width="11.44140625" customWidth="1"/>
    <col min="1538" max="1538" width="11.44140625" customWidth="1"/>
    <col min="1794" max="1794" width="11.44140625" customWidth="1"/>
    <col min="2050" max="2050" width="11.44140625" customWidth="1"/>
    <col min="2306" max="2306" width="11.44140625" customWidth="1"/>
    <col min="2562" max="2562" width="11.44140625" customWidth="1"/>
    <col min="2818" max="2818" width="11.44140625" customWidth="1"/>
    <col min="3074" max="3074" width="11.44140625" customWidth="1"/>
    <col min="3330" max="3330" width="11.44140625" customWidth="1"/>
    <col min="3586" max="3586" width="11.44140625" customWidth="1"/>
    <col min="3842" max="3842" width="11.44140625" customWidth="1"/>
    <col min="4098" max="4098" width="11.44140625" customWidth="1"/>
    <col min="4354" max="4354" width="11.44140625" customWidth="1"/>
    <col min="4610" max="4610" width="11.44140625" customWidth="1"/>
    <col min="4866" max="4866" width="11.44140625" customWidth="1"/>
    <col min="5122" max="5122" width="11.44140625" customWidth="1"/>
    <col min="5378" max="5378" width="11.44140625" customWidth="1"/>
    <col min="5634" max="5634" width="11.44140625" customWidth="1"/>
    <col min="5890" max="5890" width="11.44140625" customWidth="1"/>
    <col min="6146" max="6146" width="11.44140625" customWidth="1"/>
    <col min="6402" max="6402" width="11.44140625" customWidth="1"/>
    <col min="6658" max="6658" width="11.44140625" customWidth="1"/>
    <col min="6914" max="6914" width="11.44140625" customWidth="1"/>
    <col min="7170" max="7170" width="11.44140625" customWidth="1"/>
    <col min="7426" max="7426" width="11.44140625" customWidth="1"/>
    <col min="7682" max="7682" width="11.44140625" customWidth="1"/>
    <col min="7938" max="7938" width="11.44140625" customWidth="1"/>
    <col min="8194" max="8194" width="11.44140625" customWidth="1"/>
    <col min="8450" max="8450" width="11.44140625" customWidth="1"/>
    <col min="8706" max="8706" width="11.44140625" customWidth="1"/>
    <col min="8962" max="8962" width="11.44140625" customWidth="1"/>
    <col min="9218" max="9218" width="11.44140625" customWidth="1"/>
    <col min="9474" max="9474" width="11.44140625" customWidth="1"/>
    <col min="9730" max="9730" width="11.44140625" customWidth="1"/>
    <col min="9986" max="9986" width="11.44140625" customWidth="1"/>
    <col min="10242" max="10242" width="11.44140625" customWidth="1"/>
    <col min="10498" max="10498" width="11.44140625" customWidth="1"/>
    <col min="10754" max="10754" width="11.44140625" customWidth="1"/>
    <col min="11010" max="11010" width="11.44140625" customWidth="1"/>
    <col min="11266" max="11266" width="11.44140625" customWidth="1"/>
    <col min="11522" max="11522" width="11.44140625" customWidth="1"/>
    <col min="11778" max="11778" width="11.44140625" customWidth="1"/>
    <col min="12034" max="12034" width="11.44140625" customWidth="1"/>
    <col min="12290" max="12290" width="11.44140625" customWidth="1"/>
    <col min="12546" max="12546" width="11.44140625" customWidth="1"/>
    <col min="12802" max="12802" width="11.44140625" customWidth="1"/>
    <col min="13058" max="13058" width="11.44140625" customWidth="1"/>
    <col min="13314" max="13314" width="11.44140625" customWidth="1"/>
    <col min="13570" max="13570" width="11.44140625" customWidth="1"/>
    <col min="13826" max="13826" width="11.44140625" customWidth="1"/>
    <col min="14082" max="14082" width="11.44140625" customWidth="1"/>
    <col min="14338" max="14338" width="11.44140625" customWidth="1"/>
    <col min="14594" max="14594" width="11.44140625" customWidth="1"/>
    <col min="14850" max="14850" width="11.44140625" customWidth="1"/>
    <col min="15106" max="15106" width="11.44140625" customWidth="1"/>
    <col min="15362" max="15362" width="11.44140625" customWidth="1"/>
    <col min="15618" max="15618" width="11.44140625" customWidth="1"/>
    <col min="15874" max="15874" width="11.44140625" customWidth="1"/>
    <col min="16130" max="16130" width="11.44140625" customWidth="1"/>
  </cols>
  <sheetData>
    <row r="10" spans="2:2" s="88" customFormat="1" ht="32.4" x14ac:dyDescent="0.55000000000000004">
      <c r="B10" s="87" t="s">
        <v>90</v>
      </c>
    </row>
    <row r="11" spans="2:2" s="88" customFormat="1" ht="32.4" x14ac:dyDescent="0.55000000000000004">
      <c r="B11" s="87" t="s">
        <v>91</v>
      </c>
    </row>
    <row r="13" spans="2:2" ht="15" x14ac:dyDescent="0.25">
      <c r="B13" s="89"/>
    </row>
    <row r="14" spans="2:2" ht="15" x14ac:dyDescent="0.25">
      <c r="B14" s="89"/>
    </row>
    <row r="16" spans="2:2" x14ac:dyDescent="0.25">
      <c r="B16" s="90" t="s">
        <v>92</v>
      </c>
    </row>
    <row r="17" spans="2:3" x14ac:dyDescent="0.25">
      <c r="B17" s="90"/>
    </row>
    <row r="18" spans="2:3" x14ac:dyDescent="0.25">
      <c r="B18" s="90"/>
    </row>
    <row r="19" spans="2:3" x14ac:dyDescent="0.25">
      <c r="B19" s="90"/>
    </row>
    <row r="20" spans="2:3" x14ac:dyDescent="0.25">
      <c r="B20" s="90"/>
    </row>
    <row r="21" spans="2:3" x14ac:dyDescent="0.25">
      <c r="B21" s="90"/>
    </row>
    <row r="22" spans="2:3" x14ac:dyDescent="0.25">
      <c r="B22" s="90"/>
    </row>
    <row r="23" spans="2:3" x14ac:dyDescent="0.25">
      <c r="B23" s="90"/>
    </row>
    <row r="24" spans="2:3" x14ac:dyDescent="0.25">
      <c r="B24" s="90"/>
    </row>
    <row r="25" spans="2:3" x14ac:dyDescent="0.25">
      <c r="B25" s="90"/>
    </row>
    <row r="26" spans="2:3" x14ac:dyDescent="0.25">
      <c r="B26" s="90"/>
    </row>
    <row r="32" spans="2:3" x14ac:dyDescent="0.25">
      <c r="B32" t="s">
        <v>126</v>
      </c>
      <c r="C32" s="100" t="s">
        <v>127</v>
      </c>
    </row>
    <row r="34" spans="2:8" s="91" customFormat="1" ht="15.6" x14ac:dyDescent="0.3">
      <c r="B34" s="91" t="s">
        <v>93</v>
      </c>
    </row>
    <row r="35" spans="2:8" s="92" customFormat="1" ht="13.8" x14ac:dyDescent="0.25">
      <c r="B35" s="92" t="s">
        <v>94</v>
      </c>
      <c r="C35" s="92" t="s">
        <v>95</v>
      </c>
    </row>
    <row r="36" spans="2:8" x14ac:dyDescent="0.25">
      <c r="B36" t="s">
        <v>96</v>
      </c>
      <c r="G36" s="4"/>
      <c r="H36" s="4"/>
    </row>
    <row r="37" spans="2:8" x14ac:dyDescent="0.25">
      <c r="B37" t="s">
        <v>97</v>
      </c>
      <c r="H37" s="93"/>
    </row>
    <row r="38" spans="2:8" x14ac:dyDescent="0.25">
      <c r="H38" s="93"/>
    </row>
    <row r="39" spans="2:8" s="92" customFormat="1" ht="13.8" x14ac:dyDescent="0.25">
      <c r="B39" s="92" t="s">
        <v>98</v>
      </c>
      <c r="C39" s="92" t="s">
        <v>95</v>
      </c>
    </row>
    <row r="40" spans="2:8" x14ac:dyDescent="0.25">
      <c r="B40" t="s">
        <v>99</v>
      </c>
    </row>
    <row r="41" spans="2:8" x14ac:dyDescent="0.25">
      <c r="B41" t="s">
        <v>100</v>
      </c>
    </row>
    <row r="42" spans="2:8" x14ac:dyDescent="0.25">
      <c r="B42" t="s">
        <v>101</v>
      </c>
    </row>
    <row r="43" spans="2:8" x14ac:dyDescent="0.25">
      <c r="B43" t="s">
        <v>102</v>
      </c>
    </row>
    <row r="44" spans="2:8" s="92" customFormat="1" ht="13.8" x14ac:dyDescent="0.25">
      <c r="B44" t="s">
        <v>103</v>
      </c>
    </row>
    <row r="46" spans="2:8" ht="13.8" x14ac:dyDescent="0.25">
      <c r="B46" s="92" t="s">
        <v>104</v>
      </c>
      <c r="C46" s="92" t="s">
        <v>95</v>
      </c>
    </row>
    <row r="47" spans="2:8" x14ac:dyDescent="0.25">
      <c r="B47" t="s">
        <v>105</v>
      </c>
    </row>
    <row r="48" spans="2:8" x14ac:dyDescent="0.25">
      <c r="B48" t="s">
        <v>106</v>
      </c>
    </row>
    <row r="49" spans="2:7" x14ac:dyDescent="0.25">
      <c r="B49" t="s">
        <v>107</v>
      </c>
    </row>
    <row r="51" spans="2:7" s="92" customFormat="1" ht="13.8" x14ac:dyDescent="0.25">
      <c r="B51" s="92" t="s">
        <v>108</v>
      </c>
      <c r="C51" s="92" t="s">
        <v>95</v>
      </c>
    </row>
    <row r="52" spans="2:7" x14ac:dyDescent="0.25">
      <c r="B52" t="s">
        <v>109</v>
      </c>
    </row>
    <row r="53" spans="2:7" x14ac:dyDescent="0.25">
      <c r="B53" t="s">
        <v>110</v>
      </c>
    </row>
    <row r="54" spans="2:7" x14ac:dyDescent="0.25">
      <c r="B54" t="s">
        <v>111</v>
      </c>
    </row>
    <row r="56" spans="2:7" ht="13.8" x14ac:dyDescent="0.25">
      <c r="B56" s="92" t="s">
        <v>112</v>
      </c>
      <c r="C56" s="92" t="s">
        <v>95</v>
      </c>
    </row>
    <row r="57" spans="2:7" s="92" customFormat="1" ht="13.8" x14ac:dyDescent="0.25">
      <c r="B57" t="s">
        <v>113</v>
      </c>
      <c r="C57" s="94"/>
    </row>
    <row r="58" spans="2:7" ht="13.8" x14ac:dyDescent="0.25">
      <c r="B58" t="s">
        <v>114</v>
      </c>
      <c r="D58" s="94"/>
      <c r="E58" s="94"/>
      <c r="F58" s="94"/>
      <c r="G58" s="94"/>
    </row>
    <row r="59" spans="2:7" x14ac:dyDescent="0.25">
      <c r="B59" t="s">
        <v>115</v>
      </c>
    </row>
    <row r="61" spans="2:7" s="92" customFormat="1" ht="13.8" x14ac:dyDescent="0.25">
      <c r="B61" s="92" t="s">
        <v>116</v>
      </c>
      <c r="C61" s="92" t="s">
        <v>95</v>
      </c>
    </row>
    <row r="62" spans="2:7" s="94" customFormat="1" ht="13.8" x14ac:dyDescent="0.25">
      <c r="B62" t="s">
        <v>117</v>
      </c>
      <c r="D62" s="92"/>
      <c r="E62" s="92"/>
      <c r="F62" s="95"/>
    </row>
    <row r="64" spans="2:7" ht="13.8" x14ac:dyDescent="0.25">
      <c r="B64" s="92" t="s">
        <v>118</v>
      </c>
      <c r="C64" s="92" t="s">
        <v>95</v>
      </c>
    </row>
    <row r="65" spans="2:2" x14ac:dyDescent="0.25">
      <c r="B65" t="s">
        <v>119</v>
      </c>
    </row>
    <row r="66" spans="2:2" s="92" customFormat="1" ht="13.8" x14ac:dyDescent="0.25"/>
  </sheetData>
  <hyperlinks>
    <hyperlink ref="C32" r:id="rId1" xr:uid="{070E2B57-A49F-4A0C-92B5-18884F309A0F}"/>
  </hyperlinks>
  <pageMargins left="0.7" right="0.7" top="0.75" bottom="0.75" header="0.3" footer="0.3"/>
  <pageSetup paperSize="9" scale="5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06D60-A92E-46E0-91A6-864D161DF903}">
  <sheetPr codeName="Arkusz13"/>
  <dimension ref="A1:AB71"/>
  <sheetViews>
    <sheetView zoomScale="90" zoomScaleNormal="90" zoomScaleSheetLayoutView="90" workbookViewId="0">
      <selection activeCell="K8" sqref="K8"/>
    </sheetView>
  </sheetViews>
  <sheetFormatPr defaultColWidth="9.109375" defaultRowHeight="13.2" outlineLevelCol="1" x14ac:dyDescent="0.25"/>
  <cols>
    <col min="1" max="1" width="9.109375" style="20"/>
    <col min="2" max="2" width="51" style="26" bestFit="1" customWidth="1"/>
    <col min="3" max="3" width="17.5546875" style="3" customWidth="1" outlineLevel="1"/>
    <col min="4" max="4" width="15.44140625" style="4" customWidth="1"/>
    <col min="5" max="5" width="15.88671875" style="4" customWidth="1"/>
    <col min="6" max="6" width="11" style="4" customWidth="1"/>
    <col min="7" max="7" width="9.44140625" style="4" customWidth="1"/>
    <col min="8" max="8" width="10.109375" style="4" bestFit="1" customWidth="1"/>
    <col min="9" max="9" width="11.6640625" style="4" bestFit="1" customWidth="1"/>
    <col min="10" max="28" width="10.33203125" style="4" bestFit="1" customWidth="1"/>
    <col min="29" max="257" width="9.109375" style="4"/>
    <col min="258" max="258" width="51" style="4" bestFit="1" customWidth="1"/>
    <col min="259" max="259" width="17.5546875" style="4" customWidth="1"/>
    <col min="260" max="260" width="15.44140625" style="4" customWidth="1"/>
    <col min="261" max="261" width="15.88671875" style="4" customWidth="1"/>
    <col min="262" max="262" width="11" style="4" customWidth="1"/>
    <col min="263" max="263" width="9.44140625" style="4" customWidth="1"/>
    <col min="264" max="264" width="10.109375" style="4" bestFit="1" customWidth="1"/>
    <col min="265" max="265" width="11.6640625" style="4" bestFit="1" customWidth="1"/>
    <col min="266" max="284" width="10.33203125" style="4" bestFit="1" customWidth="1"/>
    <col min="285" max="513" width="9.109375" style="4"/>
    <col min="514" max="514" width="51" style="4" bestFit="1" customWidth="1"/>
    <col min="515" max="515" width="17.5546875" style="4" customWidth="1"/>
    <col min="516" max="516" width="15.44140625" style="4" customWidth="1"/>
    <col min="517" max="517" width="15.88671875" style="4" customWidth="1"/>
    <col min="518" max="518" width="11" style="4" customWidth="1"/>
    <col min="519" max="519" width="9.44140625" style="4" customWidth="1"/>
    <col min="520" max="520" width="10.109375" style="4" bestFit="1" customWidth="1"/>
    <col min="521" max="521" width="11.6640625" style="4" bestFit="1" customWidth="1"/>
    <col min="522" max="540" width="10.33203125" style="4" bestFit="1" customWidth="1"/>
    <col min="541" max="769" width="9.109375" style="4"/>
    <col min="770" max="770" width="51" style="4" bestFit="1" customWidth="1"/>
    <col min="771" max="771" width="17.5546875" style="4" customWidth="1"/>
    <col min="772" max="772" width="15.44140625" style="4" customWidth="1"/>
    <col min="773" max="773" width="15.88671875" style="4" customWidth="1"/>
    <col min="774" max="774" width="11" style="4" customWidth="1"/>
    <col min="775" max="775" width="9.44140625" style="4" customWidth="1"/>
    <col min="776" max="776" width="10.109375" style="4" bestFit="1" customWidth="1"/>
    <col min="777" max="777" width="11.6640625" style="4" bestFit="1" customWidth="1"/>
    <col min="778" max="796" width="10.33203125" style="4" bestFit="1" customWidth="1"/>
    <col min="797" max="1025" width="9.109375" style="4"/>
    <col min="1026" max="1026" width="51" style="4" bestFit="1" customWidth="1"/>
    <col min="1027" max="1027" width="17.5546875" style="4" customWidth="1"/>
    <col min="1028" max="1028" width="15.44140625" style="4" customWidth="1"/>
    <col min="1029" max="1029" width="15.88671875" style="4" customWidth="1"/>
    <col min="1030" max="1030" width="11" style="4" customWidth="1"/>
    <col min="1031" max="1031" width="9.44140625" style="4" customWidth="1"/>
    <col min="1032" max="1032" width="10.109375" style="4" bestFit="1" customWidth="1"/>
    <col min="1033" max="1033" width="11.6640625" style="4" bestFit="1" customWidth="1"/>
    <col min="1034" max="1052" width="10.33203125" style="4" bestFit="1" customWidth="1"/>
    <col min="1053" max="1281" width="9.109375" style="4"/>
    <col min="1282" max="1282" width="51" style="4" bestFit="1" customWidth="1"/>
    <col min="1283" max="1283" width="17.5546875" style="4" customWidth="1"/>
    <col min="1284" max="1284" width="15.44140625" style="4" customWidth="1"/>
    <col min="1285" max="1285" width="15.88671875" style="4" customWidth="1"/>
    <col min="1286" max="1286" width="11" style="4" customWidth="1"/>
    <col min="1287" max="1287" width="9.44140625" style="4" customWidth="1"/>
    <col min="1288" max="1288" width="10.109375" style="4" bestFit="1" customWidth="1"/>
    <col min="1289" max="1289" width="11.6640625" style="4" bestFit="1" customWidth="1"/>
    <col min="1290" max="1308" width="10.33203125" style="4" bestFit="1" customWidth="1"/>
    <col min="1309" max="1537" width="9.109375" style="4"/>
    <col min="1538" max="1538" width="51" style="4" bestFit="1" customWidth="1"/>
    <col min="1539" max="1539" width="17.5546875" style="4" customWidth="1"/>
    <col min="1540" max="1540" width="15.44140625" style="4" customWidth="1"/>
    <col min="1541" max="1541" width="15.88671875" style="4" customWidth="1"/>
    <col min="1542" max="1542" width="11" style="4" customWidth="1"/>
    <col min="1543" max="1543" width="9.44140625" style="4" customWidth="1"/>
    <col min="1544" max="1544" width="10.109375" style="4" bestFit="1" customWidth="1"/>
    <col min="1545" max="1545" width="11.6640625" style="4" bestFit="1" customWidth="1"/>
    <col min="1546" max="1564" width="10.33203125" style="4" bestFit="1" customWidth="1"/>
    <col min="1565" max="1793" width="9.109375" style="4"/>
    <col min="1794" max="1794" width="51" style="4" bestFit="1" customWidth="1"/>
    <col min="1795" max="1795" width="17.5546875" style="4" customWidth="1"/>
    <col min="1796" max="1796" width="15.44140625" style="4" customWidth="1"/>
    <col min="1797" max="1797" width="15.88671875" style="4" customWidth="1"/>
    <col min="1798" max="1798" width="11" style="4" customWidth="1"/>
    <col min="1799" max="1799" width="9.44140625" style="4" customWidth="1"/>
    <col min="1800" max="1800" width="10.109375" style="4" bestFit="1" customWidth="1"/>
    <col min="1801" max="1801" width="11.6640625" style="4" bestFit="1" customWidth="1"/>
    <col min="1802" max="1820" width="10.33203125" style="4" bestFit="1" customWidth="1"/>
    <col min="1821" max="2049" width="9.109375" style="4"/>
    <col min="2050" max="2050" width="51" style="4" bestFit="1" customWidth="1"/>
    <col min="2051" max="2051" width="17.5546875" style="4" customWidth="1"/>
    <col min="2052" max="2052" width="15.44140625" style="4" customWidth="1"/>
    <col min="2053" max="2053" width="15.88671875" style="4" customWidth="1"/>
    <col min="2054" max="2054" width="11" style="4" customWidth="1"/>
    <col min="2055" max="2055" width="9.44140625" style="4" customWidth="1"/>
    <col min="2056" max="2056" width="10.109375" style="4" bestFit="1" customWidth="1"/>
    <col min="2057" max="2057" width="11.6640625" style="4" bestFit="1" customWidth="1"/>
    <col min="2058" max="2076" width="10.33203125" style="4" bestFit="1" customWidth="1"/>
    <col min="2077" max="2305" width="9.109375" style="4"/>
    <col min="2306" max="2306" width="51" style="4" bestFit="1" customWidth="1"/>
    <col min="2307" max="2307" width="17.5546875" style="4" customWidth="1"/>
    <col min="2308" max="2308" width="15.44140625" style="4" customWidth="1"/>
    <col min="2309" max="2309" width="15.88671875" style="4" customWidth="1"/>
    <col min="2310" max="2310" width="11" style="4" customWidth="1"/>
    <col min="2311" max="2311" width="9.44140625" style="4" customWidth="1"/>
    <col min="2312" max="2312" width="10.109375" style="4" bestFit="1" customWidth="1"/>
    <col min="2313" max="2313" width="11.6640625" style="4" bestFit="1" customWidth="1"/>
    <col min="2314" max="2332" width="10.33203125" style="4" bestFit="1" customWidth="1"/>
    <col min="2333" max="2561" width="9.109375" style="4"/>
    <col min="2562" max="2562" width="51" style="4" bestFit="1" customWidth="1"/>
    <col min="2563" max="2563" width="17.5546875" style="4" customWidth="1"/>
    <col min="2564" max="2564" width="15.44140625" style="4" customWidth="1"/>
    <col min="2565" max="2565" width="15.88671875" style="4" customWidth="1"/>
    <col min="2566" max="2566" width="11" style="4" customWidth="1"/>
    <col min="2567" max="2567" width="9.44140625" style="4" customWidth="1"/>
    <col min="2568" max="2568" width="10.109375" style="4" bestFit="1" customWidth="1"/>
    <col min="2569" max="2569" width="11.6640625" style="4" bestFit="1" customWidth="1"/>
    <col min="2570" max="2588" width="10.33203125" style="4" bestFit="1" customWidth="1"/>
    <col min="2589" max="2817" width="9.109375" style="4"/>
    <col min="2818" max="2818" width="51" style="4" bestFit="1" customWidth="1"/>
    <col min="2819" max="2819" width="17.5546875" style="4" customWidth="1"/>
    <col min="2820" max="2820" width="15.44140625" style="4" customWidth="1"/>
    <col min="2821" max="2821" width="15.88671875" style="4" customWidth="1"/>
    <col min="2822" max="2822" width="11" style="4" customWidth="1"/>
    <col min="2823" max="2823" width="9.44140625" style="4" customWidth="1"/>
    <col min="2824" max="2824" width="10.109375" style="4" bestFit="1" customWidth="1"/>
    <col min="2825" max="2825" width="11.6640625" style="4" bestFit="1" customWidth="1"/>
    <col min="2826" max="2844" width="10.33203125" style="4" bestFit="1" customWidth="1"/>
    <col min="2845" max="3073" width="9.109375" style="4"/>
    <col min="3074" max="3074" width="51" style="4" bestFit="1" customWidth="1"/>
    <col min="3075" max="3075" width="17.5546875" style="4" customWidth="1"/>
    <col min="3076" max="3076" width="15.44140625" style="4" customWidth="1"/>
    <col min="3077" max="3077" width="15.88671875" style="4" customWidth="1"/>
    <col min="3078" max="3078" width="11" style="4" customWidth="1"/>
    <col min="3079" max="3079" width="9.44140625" style="4" customWidth="1"/>
    <col min="3080" max="3080" width="10.109375" style="4" bestFit="1" customWidth="1"/>
    <col min="3081" max="3081" width="11.6640625" style="4" bestFit="1" customWidth="1"/>
    <col min="3082" max="3100" width="10.33203125" style="4" bestFit="1" customWidth="1"/>
    <col min="3101" max="3329" width="9.109375" style="4"/>
    <col min="3330" max="3330" width="51" style="4" bestFit="1" customWidth="1"/>
    <col min="3331" max="3331" width="17.5546875" style="4" customWidth="1"/>
    <col min="3332" max="3332" width="15.44140625" style="4" customWidth="1"/>
    <col min="3333" max="3333" width="15.88671875" style="4" customWidth="1"/>
    <col min="3334" max="3334" width="11" style="4" customWidth="1"/>
    <col min="3335" max="3335" width="9.44140625" style="4" customWidth="1"/>
    <col min="3336" max="3336" width="10.109375" style="4" bestFit="1" customWidth="1"/>
    <col min="3337" max="3337" width="11.6640625" style="4" bestFit="1" customWidth="1"/>
    <col min="3338" max="3356" width="10.33203125" style="4" bestFit="1" customWidth="1"/>
    <col min="3357" max="3585" width="9.109375" style="4"/>
    <col min="3586" max="3586" width="51" style="4" bestFit="1" customWidth="1"/>
    <col min="3587" max="3587" width="17.5546875" style="4" customWidth="1"/>
    <col min="3588" max="3588" width="15.44140625" style="4" customWidth="1"/>
    <col min="3589" max="3589" width="15.88671875" style="4" customWidth="1"/>
    <col min="3590" max="3590" width="11" style="4" customWidth="1"/>
    <col min="3591" max="3591" width="9.44140625" style="4" customWidth="1"/>
    <col min="3592" max="3592" width="10.109375" style="4" bestFit="1" customWidth="1"/>
    <col min="3593" max="3593" width="11.6640625" style="4" bestFit="1" customWidth="1"/>
    <col min="3594" max="3612" width="10.33203125" style="4" bestFit="1" customWidth="1"/>
    <col min="3613" max="3841" width="9.109375" style="4"/>
    <col min="3842" max="3842" width="51" style="4" bestFit="1" customWidth="1"/>
    <col min="3843" max="3843" width="17.5546875" style="4" customWidth="1"/>
    <col min="3844" max="3844" width="15.44140625" style="4" customWidth="1"/>
    <col min="3845" max="3845" width="15.88671875" style="4" customWidth="1"/>
    <col min="3846" max="3846" width="11" style="4" customWidth="1"/>
    <col min="3847" max="3847" width="9.44140625" style="4" customWidth="1"/>
    <col min="3848" max="3848" width="10.109375" style="4" bestFit="1" customWidth="1"/>
    <col min="3849" max="3849" width="11.6640625" style="4" bestFit="1" customWidth="1"/>
    <col min="3850" max="3868" width="10.33203125" style="4" bestFit="1" customWidth="1"/>
    <col min="3869" max="4097" width="9.109375" style="4"/>
    <col min="4098" max="4098" width="51" style="4" bestFit="1" customWidth="1"/>
    <col min="4099" max="4099" width="17.5546875" style="4" customWidth="1"/>
    <col min="4100" max="4100" width="15.44140625" style="4" customWidth="1"/>
    <col min="4101" max="4101" width="15.88671875" style="4" customWidth="1"/>
    <col min="4102" max="4102" width="11" style="4" customWidth="1"/>
    <col min="4103" max="4103" width="9.44140625" style="4" customWidth="1"/>
    <col min="4104" max="4104" width="10.109375" style="4" bestFit="1" customWidth="1"/>
    <col min="4105" max="4105" width="11.6640625" style="4" bestFit="1" customWidth="1"/>
    <col min="4106" max="4124" width="10.33203125" style="4" bestFit="1" customWidth="1"/>
    <col min="4125" max="4353" width="9.109375" style="4"/>
    <col min="4354" max="4354" width="51" style="4" bestFit="1" customWidth="1"/>
    <col min="4355" max="4355" width="17.5546875" style="4" customWidth="1"/>
    <col min="4356" max="4356" width="15.44140625" style="4" customWidth="1"/>
    <col min="4357" max="4357" width="15.88671875" style="4" customWidth="1"/>
    <col min="4358" max="4358" width="11" style="4" customWidth="1"/>
    <col min="4359" max="4359" width="9.44140625" style="4" customWidth="1"/>
    <col min="4360" max="4360" width="10.109375" style="4" bestFit="1" customWidth="1"/>
    <col min="4361" max="4361" width="11.6640625" style="4" bestFit="1" customWidth="1"/>
    <col min="4362" max="4380" width="10.33203125" style="4" bestFit="1" customWidth="1"/>
    <col min="4381" max="4609" width="9.109375" style="4"/>
    <col min="4610" max="4610" width="51" style="4" bestFit="1" customWidth="1"/>
    <col min="4611" max="4611" width="17.5546875" style="4" customWidth="1"/>
    <col min="4612" max="4612" width="15.44140625" style="4" customWidth="1"/>
    <col min="4613" max="4613" width="15.88671875" style="4" customWidth="1"/>
    <col min="4614" max="4614" width="11" style="4" customWidth="1"/>
    <col min="4615" max="4615" width="9.44140625" style="4" customWidth="1"/>
    <col min="4616" max="4616" width="10.109375" style="4" bestFit="1" customWidth="1"/>
    <col min="4617" max="4617" width="11.6640625" style="4" bestFit="1" customWidth="1"/>
    <col min="4618" max="4636" width="10.33203125" style="4" bestFit="1" customWidth="1"/>
    <col min="4637" max="4865" width="9.109375" style="4"/>
    <col min="4866" max="4866" width="51" style="4" bestFit="1" customWidth="1"/>
    <col min="4867" max="4867" width="17.5546875" style="4" customWidth="1"/>
    <col min="4868" max="4868" width="15.44140625" style="4" customWidth="1"/>
    <col min="4869" max="4869" width="15.88671875" style="4" customWidth="1"/>
    <col min="4870" max="4870" width="11" style="4" customWidth="1"/>
    <col min="4871" max="4871" width="9.44140625" style="4" customWidth="1"/>
    <col min="4872" max="4872" width="10.109375" style="4" bestFit="1" customWidth="1"/>
    <col min="4873" max="4873" width="11.6640625" style="4" bestFit="1" customWidth="1"/>
    <col min="4874" max="4892" width="10.33203125" style="4" bestFit="1" customWidth="1"/>
    <col min="4893" max="5121" width="9.109375" style="4"/>
    <col min="5122" max="5122" width="51" style="4" bestFit="1" customWidth="1"/>
    <col min="5123" max="5123" width="17.5546875" style="4" customWidth="1"/>
    <col min="5124" max="5124" width="15.44140625" style="4" customWidth="1"/>
    <col min="5125" max="5125" width="15.88671875" style="4" customWidth="1"/>
    <col min="5126" max="5126" width="11" style="4" customWidth="1"/>
    <col min="5127" max="5127" width="9.44140625" style="4" customWidth="1"/>
    <col min="5128" max="5128" width="10.109375" style="4" bestFit="1" customWidth="1"/>
    <col min="5129" max="5129" width="11.6640625" style="4" bestFit="1" customWidth="1"/>
    <col min="5130" max="5148" width="10.33203125" style="4" bestFit="1" customWidth="1"/>
    <col min="5149" max="5377" width="9.109375" style="4"/>
    <col min="5378" max="5378" width="51" style="4" bestFit="1" customWidth="1"/>
    <col min="5379" max="5379" width="17.5546875" style="4" customWidth="1"/>
    <col min="5380" max="5380" width="15.44140625" style="4" customWidth="1"/>
    <col min="5381" max="5381" width="15.88671875" style="4" customWidth="1"/>
    <col min="5382" max="5382" width="11" style="4" customWidth="1"/>
    <col min="5383" max="5383" width="9.44140625" style="4" customWidth="1"/>
    <col min="5384" max="5384" width="10.109375" style="4" bestFit="1" customWidth="1"/>
    <col min="5385" max="5385" width="11.6640625" style="4" bestFit="1" customWidth="1"/>
    <col min="5386" max="5404" width="10.33203125" style="4" bestFit="1" customWidth="1"/>
    <col min="5405" max="5633" width="9.109375" style="4"/>
    <col min="5634" max="5634" width="51" style="4" bestFit="1" customWidth="1"/>
    <col min="5635" max="5635" width="17.5546875" style="4" customWidth="1"/>
    <col min="5636" max="5636" width="15.44140625" style="4" customWidth="1"/>
    <col min="5637" max="5637" width="15.88671875" style="4" customWidth="1"/>
    <col min="5638" max="5638" width="11" style="4" customWidth="1"/>
    <col min="5639" max="5639" width="9.44140625" style="4" customWidth="1"/>
    <col min="5640" max="5640" width="10.109375" style="4" bestFit="1" customWidth="1"/>
    <col min="5641" max="5641" width="11.6640625" style="4" bestFit="1" customWidth="1"/>
    <col min="5642" max="5660" width="10.33203125" style="4" bestFit="1" customWidth="1"/>
    <col min="5661" max="5889" width="9.109375" style="4"/>
    <col min="5890" max="5890" width="51" style="4" bestFit="1" customWidth="1"/>
    <col min="5891" max="5891" width="17.5546875" style="4" customWidth="1"/>
    <col min="5892" max="5892" width="15.44140625" style="4" customWidth="1"/>
    <col min="5893" max="5893" width="15.88671875" style="4" customWidth="1"/>
    <col min="5894" max="5894" width="11" style="4" customWidth="1"/>
    <col min="5895" max="5895" width="9.44140625" style="4" customWidth="1"/>
    <col min="5896" max="5896" width="10.109375" style="4" bestFit="1" customWidth="1"/>
    <col min="5897" max="5897" width="11.6640625" style="4" bestFit="1" customWidth="1"/>
    <col min="5898" max="5916" width="10.33203125" style="4" bestFit="1" customWidth="1"/>
    <col min="5917" max="6145" width="9.109375" style="4"/>
    <col min="6146" max="6146" width="51" style="4" bestFit="1" customWidth="1"/>
    <col min="6147" max="6147" width="17.5546875" style="4" customWidth="1"/>
    <col min="6148" max="6148" width="15.44140625" style="4" customWidth="1"/>
    <col min="6149" max="6149" width="15.88671875" style="4" customWidth="1"/>
    <col min="6150" max="6150" width="11" style="4" customWidth="1"/>
    <col min="6151" max="6151" width="9.44140625" style="4" customWidth="1"/>
    <col min="6152" max="6152" width="10.109375" style="4" bestFit="1" customWidth="1"/>
    <col min="6153" max="6153" width="11.6640625" style="4" bestFit="1" customWidth="1"/>
    <col min="6154" max="6172" width="10.33203125" style="4" bestFit="1" customWidth="1"/>
    <col min="6173" max="6401" width="9.109375" style="4"/>
    <col min="6402" max="6402" width="51" style="4" bestFit="1" customWidth="1"/>
    <col min="6403" max="6403" width="17.5546875" style="4" customWidth="1"/>
    <col min="6404" max="6404" width="15.44140625" style="4" customWidth="1"/>
    <col min="6405" max="6405" width="15.88671875" style="4" customWidth="1"/>
    <col min="6406" max="6406" width="11" style="4" customWidth="1"/>
    <col min="6407" max="6407" width="9.44140625" style="4" customWidth="1"/>
    <col min="6408" max="6408" width="10.109375" style="4" bestFit="1" customWidth="1"/>
    <col min="6409" max="6409" width="11.6640625" style="4" bestFit="1" customWidth="1"/>
    <col min="6410" max="6428" width="10.33203125" style="4" bestFit="1" customWidth="1"/>
    <col min="6429" max="6657" width="9.109375" style="4"/>
    <col min="6658" max="6658" width="51" style="4" bestFit="1" customWidth="1"/>
    <col min="6659" max="6659" width="17.5546875" style="4" customWidth="1"/>
    <col min="6660" max="6660" width="15.44140625" style="4" customWidth="1"/>
    <col min="6661" max="6661" width="15.88671875" style="4" customWidth="1"/>
    <col min="6662" max="6662" width="11" style="4" customWidth="1"/>
    <col min="6663" max="6663" width="9.44140625" style="4" customWidth="1"/>
    <col min="6664" max="6664" width="10.109375" style="4" bestFit="1" customWidth="1"/>
    <col min="6665" max="6665" width="11.6640625" style="4" bestFit="1" customWidth="1"/>
    <col min="6666" max="6684" width="10.33203125" style="4" bestFit="1" customWidth="1"/>
    <col min="6685" max="6913" width="9.109375" style="4"/>
    <col min="6914" max="6914" width="51" style="4" bestFit="1" customWidth="1"/>
    <col min="6915" max="6915" width="17.5546875" style="4" customWidth="1"/>
    <col min="6916" max="6916" width="15.44140625" style="4" customWidth="1"/>
    <col min="6917" max="6917" width="15.88671875" style="4" customWidth="1"/>
    <col min="6918" max="6918" width="11" style="4" customWidth="1"/>
    <col min="6919" max="6919" width="9.44140625" style="4" customWidth="1"/>
    <col min="6920" max="6920" width="10.109375" style="4" bestFit="1" customWidth="1"/>
    <col min="6921" max="6921" width="11.6640625" style="4" bestFit="1" customWidth="1"/>
    <col min="6922" max="6940" width="10.33203125" style="4" bestFit="1" customWidth="1"/>
    <col min="6941" max="7169" width="9.109375" style="4"/>
    <col min="7170" max="7170" width="51" style="4" bestFit="1" customWidth="1"/>
    <col min="7171" max="7171" width="17.5546875" style="4" customWidth="1"/>
    <col min="7172" max="7172" width="15.44140625" style="4" customWidth="1"/>
    <col min="7173" max="7173" width="15.88671875" style="4" customWidth="1"/>
    <col min="7174" max="7174" width="11" style="4" customWidth="1"/>
    <col min="7175" max="7175" width="9.44140625" style="4" customWidth="1"/>
    <col min="7176" max="7176" width="10.109375" style="4" bestFit="1" customWidth="1"/>
    <col min="7177" max="7177" width="11.6640625" style="4" bestFit="1" customWidth="1"/>
    <col min="7178" max="7196" width="10.33203125" style="4" bestFit="1" customWidth="1"/>
    <col min="7197" max="7425" width="9.109375" style="4"/>
    <col min="7426" max="7426" width="51" style="4" bestFit="1" customWidth="1"/>
    <col min="7427" max="7427" width="17.5546875" style="4" customWidth="1"/>
    <col min="7428" max="7428" width="15.44140625" style="4" customWidth="1"/>
    <col min="7429" max="7429" width="15.88671875" style="4" customWidth="1"/>
    <col min="7430" max="7430" width="11" style="4" customWidth="1"/>
    <col min="7431" max="7431" width="9.44140625" style="4" customWidth="1"/>
    <col min="7432" max="7432" width="10.109375" style="4" bestFit="1" customWidth="1"/>
    <col min="7433" max="7433" width="11.6640625" style="4" bestFit="1" customWidth="1"/>
    <col min="7434" max="7452" width="10.33203125" style="4" bestFit="1" customWidth="1"/>
    <col min="7453" max="7681" width="9.109375" style="4"/>
    <col min="7682" max="7682" width="51" style="4" bestFit="1" customWidth="1"/>
    <col min="7683" max="7683" width="17.5546875" style="4" customWidth="1"/>
    <col min="7684" max="7684" width="15.44140625" style="4" customWidth="1"/>
    <col min="7685" max="7685" width="15.88671875" style="4" customWidth="1"/>
    <col min="7686" max="7686" width="11" style="4" customWidth="1"/>
    <col min="7687" max="7687" width="9.44140625" style="4" customWidth="1"/>
    <col min="7688" max="7688" width="10.109375" style="4" bestFit="1" customWidth="1"/>
    <col min="7689" max="7689" width="11.6640625" style="4" bestFit="1" customWidth="1"/>
    <col min="7690" max="7708" width="10.33203125" style="4" bestFit="1" customWidth="1"/>
    <col min="7709" max="7937" width="9.109375" style="4"/>
    <col min="7938" max="7938" width="51" style="4" bestFit="1" customWidth="1"/>
    <col min="7939" max="7939" width="17.5546875" style="4" customWidth="1"/>
    <col min="7940" max="7940" width="15.44140625" style="4" customWidth="1"/>
    <col min="7941" max="7941" width="15.88671875" style="4" customWidth="1"/>
    <col min="7942" max="7942" width="11" style="4" customWidth="1"/>
    <col min="7943" max="7943" width="9.44140625" style="4" customWidth="1"/>
    <col min="7944" max="7944" width="10.109375" style="4" bestFit="1" customWidth="1"/>
    <col min="7945" max="7945" width="11.6640625" style="4" bestFit="1" customWidth="1"/>
    <col min="7946" max="7964" width="10.33203125" style="4" bestFit="1" customWidth="1"/>
    <col min="7965" max="8193" width="9.109375" style="4"/>
    <col min="8194" max="8194" width="51" style="4" bestFit="1" customWidth="1"/>
    <col min="8195" max="8195" width="17.5546875" style="4" customWidth="1"/>
    <col min="8196" max="8196" width="15.44140625" style="4" customWidth="1"/>
    <col min="8197" max="8197" width="15.88671875" style="4" customWidth="1"/>
    <col min="8198" max="8198" width="11" style="4" customWidth="1"/>
    <col min="8199" max="8199" width="9.44140625" style="4" customWidth="1"/>
    <col min="8200" max="8200" width="10.109375" style="4" bestFit="1" customWidth="1"/>
    <col min="8201" max="8201" width="11.6640625" style="4" bestFit="1" customWidth="1"/>
    <col min="8202" max="8220" width="10.33203125" style="4" bestFit="1" customWidth="1"/>
    <col min="8221" max="8449" width="9.109375" style="4"/>
    <col min="8450" max="8450" width="51" style="4" bestFit="1" customWidth="1"/>
    <col min="8451" max="8451" width="17.5546875" style="4" customWidth="1"/>
    <col min="8452" max="8452" width="15.44140625" style="4" customWidth="1"/>
    <col min="8453" max="8453" width="15.88671875" style="4" customWidth="1"/>
    <col min="8454" max="8454" width="11" style="4" customWidth="1"/>
    <col min="8455" max="8455" width="9.44140625" style="4" customWidth="1"/>
    <col min="8456" max="8456" width="10.109375" style="4" bestFit="1" customWidth="1"/>
    <col min="8457" max="8457" width="11.6640625" style="4" bestFit="1" customWidth="1"/>
    <col min="8458" max="8476" width="10.33203125" style="4" bestFit="1" customWidth="1"/>
    <col min="8477" max="8705" width="9.109375" style="4"/>
    <col min="8706" max="8706" width="51" style="4" bestFit="1" customWidth="1"/>
    <col min="8707" max="8707" width="17.5546875" style="4" customWidth="1"/>
    <col min="8708" max="8708" width="15.44140625" style="4" customWidth="1"/>
    <col min="8709" max="8709" width="15.88671875" style="4" customWidth="1"/>
    <col min="8710" max="8710" width="11" style="4" customWidth="1"/>
    <col min="8711" max="8711" width="9.44140625" style="4" customWidth="1"/>
    <col min="8712" max="8712" width="10.109375" style="4" bestFit="1" customWidth="1"/>
    <col min="8713" max="8713" width="11.6640625" style="4" bestFit="1" customWidth="1"/>
    <col min="8714" max="8732" width="10.33203125" style="4" bestFit="1" customWidth="1"/>
    <col min="8733" max="8961" width="9.109375" style="4"/>
    <col min="8962" max="8962" width="51" style="4" bestFit="1" customWidth="1"/>
    <col min="8963" max="8963" width="17.5546875" style="4" customWidth="1"/>
    <col min="8964" max="8964" width="15.44140625" style="4" customWidth="1"/>
    <col min="8965" max="8965" width="15.88671875" style="4" customWidth="1"/>
    <col min="8966" max="8966" width="11" style="4" customWidth="1"/>
    <col min="8967" max="8967" width="9.44140625" style="4" customWidth="1"/>
    <col min="8968" max="8968" width="10.109375" style="4" bestFit="1" customWidth="1"/>
    <col min="8969" max="8969" width="11.6640625" style="4" bestFit="1" customWidth="1"/>
    <col min="8970" max="8988" width="10.33203125" style="4" bestFit="1" customWidth="1"/>
    <col min="8989" max="9217" width="9.109375" style="4"/>
    <col min="9218" max="9218" width="51" style="4" bestFit="1" customWidth="1"/>
    <col min="9219" max="9219" width="17.5546875" style="4" customWidth="1"/>
    <col min="9220" max="9220" width="15.44140625" style="4" customWidth="1"/>
    <col min="9221" max="9221" width="15.88671875" style="4" customWidth="1"/>
    <col min="9222" max="9222" width="11" style="4" customWidth="1"/>
    <col min="9223" max="9223" width="9.44140625" style="4" customWidth="1"/>
    <col min="9224" max="9224" width="10.109375" style="4" bestFit="1" customWidth="1"/>
    <col min="9225" max="9225" width="11.6640625" style="4" bestFit="1" customWidth="1"/>
    <col min="9226" max="9244" width="10.33203125" style="4" bestFit="1" customWidth="1"/>
    <col min="9245" max="9473" width="9.109375" style="4"/>
    <col min="9474" max="9474" width="51" style="4" bestFit="1" customWidth="1"/>
    <col min="9475" max="9475" width="17.5546875" style="4" customWidth="1"/>
    <col min="9476" max="9476" width="15.44140625" style="4" customWidth="1"/>
    <col min="9477" max="9477" width="15.88671875" style="4" customWidth="1"/>
    <col min="9478" max="9478" width="11" style="4" customWidth="1"/>
    <col min="9479" max="9479" width="9.44140625" style="4" customWidth="1"/>
    <col min="9480" max="9480" width="10.109375" style="4" bestFit="1" customWidth="1"/>
    <col min="9481" max="9481" width="11.6640625" style="4" bestFit="1" customWidth="1"/>
    <col min="9482" max="9500" width="10.33203125" style="4" bestFit="1" customWidth="1"/>
    <col min="9501" max="9729" width="9.109375" style="4"/>
    <col min="9730" max="9730" width="51" style="4" bestFit="1" customWidth="1"/>
    <col min="9731" max="9731" width="17.5546875" style="4" customWidth="1"/>
    <col min="9732" max="9732" width="15.44140625" style="4" customWidth="1"/>
    <col min="9733" max="9733" width="15.88671875" style="4" customWidth="1"/>
    <col min="9734" max="9734" width="11" style="4" customWidth="1"/>
    <col min="9735" max="9735" width="9.44140625" style="4" customWidth="1"/>
    <col min="9736" max="9736" width="10.109375" style="4" bestFit="1" customWidth="1"/>
    <col min="9737" max="9737" width="11.6640625" style="4" bestFit="1" customWidth="1"/>
    <col min="9738" max="9756" width="10.33203125" style="4" bestFit="1" customWidth="1"/>
    <col min="9757" max="9985" width="9.109375" style="4"/>
    <col min="9986" max="9986" width="51" style="4" bestFit="1" customWidth="1"/>
    <col min="9987" max="9987" width="17.5546875" style="4" customWidth="1"/>
    <col min="9988" max="9988" width="15.44140625" style="4" customWidth="1"/>
    <col min="9989" max="9989" width="15.88671875" style="4" customWidth="1"/>
    <col min="9990" max="9990" width="11" style="4" customWidth="1"/>
    <col min="9991" max="9991" width="9.44140625" style="4" customWidth="1"/>
    <col min="9992" max="9992" width="10.109375" style="4" bestFit="1" customWidth="1"/>
    <col min="9993" max="9993" width="11.6640625" style="4" bestFit="1" customWidth="1"/>
    <col min="9994" max="10012" width="10.33203125" style="4" bestFit="1" customWidth="1"/>
    <col min="10013" max="10241" width="9.109375" style="4"/>
    <col min="10242" max="10242" width="51" style="4" bestFit="1" customWidth="1"/>
    <col min="10243" max="10243" width="17.5546875" style="4" customWidth="1"/>
    <col min="10244" max="10244" width="15.44140625" style="4" customWidth="1"/>
    <col min="10245" max="10245" width="15.88671875" style="4" customWidth="1"/>
    <col min="10246" max="10246" width="11" style="4" customWidth="1"/>
    <col min="10247" max="10247" width="9.44140625" style="4" customWidth="1"/>
    <col min="10248" max="10248" width="10.109375" style="4" bestFit="1" customWidth="1"/>
    <col min="10249" max="10249" width="11.6640625" style="4" bestFit="1" customWidth="1"/>
    <col min="10250" max="10268" width="10.33203125" style="4" bestFit="1" customWidth="1"/>
    <col min="10269" max="10497" width="9.109375" style="4"/>
    <col min="10498" max="10498" width="51" style="4" bestFit="1" customWidth="1"/>
    <col min="10499" max="10499" width="17.5546875" style="4" customWidth="1"/>
    <col min="10500" max="10500" width="15.44140625" style="4" customWidth="1"/>
    <col min="10501" max="10501" width="15.88671875" style="4" customWidth="1"/>
    <col min="10502" max="10502" width="11" style="4" customWidth="1"/>
    <col min="10503" max="10503" width="9.44140625" style="4" customWidth="1"/>
    <col min="10504" max="10504" width="10.109375" style="4" bestFit="1" customWidth="1"/>
    <col min="10505" max="10505" width="11.6640625" style="4" bestFit="1" customWidth="1"/>
    <col min="10506" max="10524" width="10.33203125" style="4" bestFit="1" customWidth="1"/>
    <col min="10525" max="10753" width="9.109375" style="4"/>
    <col min="10754" max="10754" width="51" style="4" bestFit="1" customWidth="1"/>
    <col min="10755" max="10755" width="17.5546875" style="4" customWidth="1"/>
    <col min="10756" max="10756" width="15.44140625" style="4" customWidth="1"/>
    <col min="10757" max="10757" width="15.88671875" style="4" customWidth="1"/>
    <col min="10758" max="10758" width="11" style="4" customWidth="1"/>
    <col min="10759" max="10759" width="9.44140625" style="4" customWidth="1"/>
    <col min="10760" max="10760" width="10.109375" style="4" bestFit="1" customWidth="1"/>
    <col min="10761" max="10761" width="11.6640625" style="4" bestFit="1" customWidth="1"/>
    <col min="10762" max="10780" width="10.33203125" style="4" bestFit="1" customWidth="1"/>
    <col min="10781" max="11009" width="9.109375" style="4"/>
    <col min="11010" max="11010" width="51" style="4" bestFit="1" customWidth="1"/>
    <col min="11011" max="11011" width="17.5546875" style="4" customWidth="1"/>
    <col min="11012" max="11012" width="15.44140625" style="4" customWidth="1"/>
    <col min="11013" max="11013" width="15.88671875" style="4" customWidth="1"/>
    <col min="11014" max="11014" width="11" style="4" customWidth="1"/>
    <col min="11015" max="11015" width="9.44140625" style="4" customWidth="1"/>
    <col min="11016" max="11016" width="10.109375" style="4" bestFit="1" customWidth="1"/>
    <col min="11017" max="11017" width="11.6640625" style="4" bestFit="1" customWidth="1"/>
    <col min="11018" max="11036" width="10.33203125" style="4" bestFit="1" customWidth="1"/>
    <col min="11037" max="11265" width="9.109375" style="4"/>
    <col min="11266" max="11266" width="51" style="4" bestFit="1" customWidth="1"/>
    <col min="11267" max="11267" width="17.5546875" style="4" customWidth="1"/>
    <col min="11268" max="11268" width="15.44140625" style="4" customWidth="1"/>
    <col min="11269" max="11269" width="15.88671875" style="4" customWidth="1"/>
    <col min="11270" max="11270" width="11" style="4" customWidth="1"/>
    <col min="11271" max="11271" width="9.44140625" style="4" customWidth="1"/>
    <col min="11272" max="11272" width="10.109375" style="4" bestFit="1" customWidth="1"/>
    <col min="11273" max="11273" width="11.6640625" style="4" bestFit="1" customWidth="1"/>
    <col min="11274" max="11292" width="10.33203125" style="4" bestFit="1" customWidth="1"/>
    <col min="11293" max="11521" width="9.109375" style="4"/>
    <col min="11522" max="11522" width="51" style="4" bestFit="1" customWidth="1"/>
    <col min="11523" max="11523" width="17.5546875" style="4" customWidth="1"/>
    <col min="11524" max="11524" width="15.44140625" style="4" customWidth="1"/>
    <col min="11525" max="11525" width="15.88671875" style="4" customWidth="1"/>
    <col min="11526" max="11526" width="11" style="4" customWidth="1"/>
    <col min="11527" max="11527" width="9.44140625" style="4" customWidth="1"/>
    <col min="11528" max="11528" width="10.109375" style="4" bestFit="1" customWidth="1"/>
    <col min="11529" max="11529" width="11.6640625" style="4" bestFit="1" customWidth="1"/>
    <col min="11530" max="11548" width="10.33203125" style="4" bestFit="1" customWidth="1"/>
    <col min="11549" max="11777" width="9.109375" style="4"/>
    <col min="11778" max="11778" width="51" style="4" bestFit="1" customWidth="1"/>
    <col min="11779" max="11779" width="17.5546875" style="4" customWidth="1"/>
    <col min="11780" max="11780" width="15.44140625" style="4" customWidth="1"/>
    <col min="11781" max="11781" width="15.88671875" style="4" customWidth="1"/>
    <col min="11782" max="11782" width="11" style="4" customWidth="1"/>
    <col min="11783" max="11783" width="9.44140625" style="4" customWidth="1"/>
    <col min="11784" max="11784" width="10.109375" style="4" bestFit="1" customWidth="1"/>
    <col min="11785" max="11785" width="11.6640625" style="4" bestFit="1" customWidth="1"/>
    <col min="11786" max="11804" width="10.33203125" style="4" bestFit="1" customWidth="1"/>
    <col min="11805" max="12033" width="9.109375" style="4"/>
    <col min="12034" max="12034" width="51" style="4" bestFit="1" customWidth="1"/>
    <col min="12035" max="12035" width="17.5546875" style="4" customWidth="1"/>
    <col min="12036" max="12036" width="15.44140625" style="4" customWidth="1"/>
    <col min="12037" max="12037" width="15.88671875" style="4" customWidth="1"/>
    <col min="12038" max="12038" width="11" style="4" customWidth="1"/>
    <col min="12039" max="12039" width="9.44140625" style="4" customWidth="1"/>
    <col min="12040" max="12040" width="10.109375" style="4" bestFit="1" customWidth="1"/>
    <col min="12041" max="12041" width="11.6640625" style="4" bestFit="1" customWidth="1"/>
    <col min="12042" max="12060" width="10.33203125" style="4" bestFit="1" customWidth="1"/>
    <col min="12061" max="12289" width="9.109375" style="4"/>
    <col min="12290" max="12290" width="51" style="4" bestFit="1" customWidth="1"/>
    <col min="12291" max="12291" width="17.5546875" style="4" customWidth="1"/>
    <col min="12292" max="12292" width="15.44140625" style="4" customWidth="1"/>
    <col min="12293" max="12293" width="15.88671875" style="4" customWidth="1"/>
    <col min="12294" max="12294" width="11" style="4" customWidth="1"/>
    <col min="12295" max="12295" width="9.44140625" style="4" customWidth="1"/>
    <col min="12296" max="12296" width="10.109375" style="4" bestFit="1" customWidth="1"/>
    <col min="12297" max="12297" width="11.6640625" style="4" bestFit="1" customWidth="1"/>
    <col min="12298" max="12316" width="10.33203125" style="4" bestFit="1" customWidth="1"/>
    <col min="12317" max="12545" width="9.109375" style="4"/>
    <col min="12546" max="12546" width="51" style="4" bestFit="1" customWidth="1"/>
    <col min="12547" max="12547" width="17.5546875" style="4" customWidth="1"/>
    <col min="12548" max="12548" width="15.44140625" style="4" customWidth="1"/>
    <col min="12549" max="12549" width="15.88671875" style="4" customWidth="1"/>
    <col min="12550" max="12550" width="11" style="4" customWidth="1"/>
    <col min="12551" max="12551" width="9.44140625" style="4" customWidth="1"/>
    <col min="12552" max="12552" width="10.109375" style="4" bestFit="1" customWidth="1"/>
    <col min="12553" max="12553" width="11.6640625" style="4" bestFit="1" customWidth="1"/>
    <col min="12554" max="12572" width="10.33203125" style="4" bestFit="1" customWidth="1"/>
    <col min="12573" max="12801" width="9.109375" style="4"/>
    <col min="12802" max="12802" width="51" style="4" bestFit="1" customWidth="1"/>
    <col min="12803" max="12803" width="17.5546875" style="4" customWidth="1"/>
    <col min="12804" max="12804" width="15.44140625" style="4" customWidth="1"/>
    <col min="12805" max="12805" width="15.88671875" style="4" customWidth="1"/>
    <col min="12806" max="12806" width="11" style="4" customWidth="1"/>
    <col min="12807" max="12807" width="9.44140625" style="4" customWidth="1"/>
    <col min="12808" max="12808" width="10.109375" style="4" bestFit="1" customWidth="1"/>
    <col min="12809" max="12809" width="11.6640625" style="4" bestFit="1" customWidth="1"/>
    <col min="12810" max="12828" width="10.33203125" style="4" bestFit="1" customWidth="1"/>
    <col min="12829" max="13057" width="9.109375" style="4"/>
    <col min="13058" max="13058" width="51" style="4" bestFit="1" customWidth="1"/>
    <col min="13059" max="13059" width="17.5546875" style="4" customWidth="1"/>
    <col min="13060" max="13060" width="15.44140625" style="4" customWidth="1"/>
    <col min="13061" max="13061" width="15.88671875" style="4" customWidth="1"/>
    <col min="13062" max="13062" width="11" style="4" customWidth="1"/>
    <col min="13063" max="13063" width="9.44140625" style="4" customWidth="1"/>
    <col min="13064" max="13064" width="10.109375" style="4" bestFit="1" customWidth="1"/>
    <col min="13065" max="13065" width="11.6640625" style="4" bestFit="1" customWidth="1"/>
    <col min="13066" max="13084" width="10.33203125" style="4" bestFit="1" customWidth="1"/>
    <col min="13085" max="13313" width="9.109375" style="4"/>
    <col min="13314" max="13314" width="51" style="4" bestFit="1" customWidth="1"/>
    <col min="13315" max="13315" width="17.5546875" style="4" customWidth="1"/>
    <col min="13316" max="13316" width="15.44140625" style="4" customWidth="1"/>
    <col min="13317" max="13317" width="15.88671875" style="4" customWidth="1"/>
    <col min="13318" max="13318" width="11" style="4" customWidth="1"/>
    <col min="13319" max="13319" width="9.44140625" style="4" customWidth="1"/>
    <col min="13320" max="13320" width="10.109375" style="4" bestFit="1" customWidth="1"/>
    <col min="13321" max="13321" width="11.6640625" style="4" bestFit="1" customWidth="1"/>
    <col min="13322" max="13340" width="10.33203125" style="4" bestFit="1" customWidth="1"/>
    <col min="13341" max="13569" width="9.109375" style="4"/>
    <col min="13570" max="13570" width="51" style="4" bestFit="1" customWidth="1"/>
    <col min="13571" max="13571" width="17.5546875" style="4" customWidth="1"/>
    <col min="13572" max="13572" width="15.44140625" style="4" customWidth="1"/>
    <col min="13573" max="13573" width="15.88671875" style="4" customWidth="1"/>
    <col min="13574" max="13574" width="11" style="4" customWidth="1"/>
    <col min="13575" max="13575" width="9.44140625" style="4" customWidth="1"/>
    <col min="13576" max="13576" width="10.109375" style="4" bestFit="1" customWidth="1"/>
    <col min="13577" max="13577" width="11.6640625" style="4" bestFit="1" customWidth="1"/>
    <col min="13578" max="13596" width="10.33203125" style="4" bestFit="1" customWidth="1"/>
    <col min="13597" max="13825" width="9.109375" style="4"/>
    <col min="13826" max="13826" width="51" style="4" bestFit="1" customWidth="1"/>
    <col min="13827" max="13827" width="17.5546875" style="4" customWidth="1"/>
    <col min="13828" max="13828" width="15.44140625" style="4" customWidth="1"/>
    <col min="13829" max="13829" width="15.88671875" style="4" customWidth="1"/>
    <col min="13830" max="13830" width="11" style="4" customWidth="1"/>
    <col min="13831" max="13831" width="9.44140625" style="4" customWidth="1"/>
    <col min="13832" max="13832" width="10.109375" style="4" bestFit="1" customWidth="1"/>
    <col min="13833" max="13833" width="11.6640625" style="4" bestFit="1" customWidth="1"/>
    <col min="13834" max="13852" width="10.33203125" style="4" bestFit="1" customWidth="1"/>
    <col min="13853" max="14081" width="9.109375" style="4"/>
    <col min="14082" max="14082" width="51" style="4" bestFit="1" customWidth="1"/>
    <col min="14083" max="14083" width="17.5546875" style="4" customWidth="1"/>
    <col min="14084" max="14084" width="15.44140625" style="4" customWidth="1"/>
    <col min="14085" max="14085" width="15.88671875" style="4" customWidth="1"/>
    <col min="14086" max="14086" width="11" style="4" customWidth="1"/>
    <col min="14087" max="14087" width="9.44140625" style="4" customWidth="1"/>
    <col min="14088" max="14088" width="10.109375" style="4" bestFit="1" customWidth="1"/>
    <col min="14089" max="14089" width="11.6640625" style="4" bestFit="1" customWidth="1"/>
    <col min="14090" max="14108" width="10.33203125" style="4" bestFit="1" customWidth="1"/>
    <col min="14109" max="14337" width="9.109375" style="4"/>
    <col min="14338" max="14338" width="51" style="4" bestFit="1" customWidth="1"/>
    <col min="14339" max="14339" width="17.5546875" style="4" customWidth="1"/>
    <col min="14340" max="14340" width="15.44140625" style="4" customWidth="1"/>
    <col min="14341" max="14341" width="15.88671875" style="4" customWidth="1"/>
    <col min="14342" max="14342" width="11" style="4" customWidth="1"/>
    <col min="14343" max="14343" width="9.44140625" style="4" customWidth="1"/>
    <col min="14344" max="14344" width="10.109375" style="4" bestFit="1" customWidth="1"/>
    <col min="14345" max="14345" width="11.6640625" style="4" bestFit="1" customWidth="1"/>
    <col min="14346" max="14364" width="10.33203125" style="4" bestFit="1" customWidth="1"/>
    <col min="14365" max="14593" width="9.109375" style="4"/>
    <col min="14594" max="14594" width="51" style="4" bestFit="1" customWidth="1"/>
    <col min="14595" max="14595" width="17.5546875" style="4" customWidth="1"/>
    <col min="14596" max="14596" width="15.44140625" style="4" customWidth="1"/>
    <col min="14597" max="14597" width="15.88671875" style="4" customWidth="1"/>
    <col min="14598" max="14598" width="11" style="4" customWidth="1"/>
    <col min="14599" max="14599" width="9.44140625" style="4" customWidth="1"/>
    <col min="14600" max="14600" width="10.109375" style="4" bestFit="1" customWidth="1"/>
    <col min="14601" max="14601" width="11.6640625" style="4" bestFit="1" customWidth="1"/>
    <col min="14602" max="14620" width="10.33203125" style="4" bestFit="1" customWidth="1"/>
    <col min="14621" max="14849" width="9.109375" style="4"/>
    <col min="14850" max="14850" width="51" style="4" bestFit="1" customWidth="1"/>
    <col min="14851" max="14851" width="17.5546875" style="4" customWidth="1"/>
    <col min="14852" max="14852" width="15.44140625" style="4" customWidth="1"/>
    <col min="14853" max="14853" width="15.88671875" style="4" customWidth="1"/>
    <col min="14854" max="14854" width="11" style="4" customWidth="1"/>
    <col min="14855" max="14855" width="9.44140625" style="4" customWidth="1"/>
    <col min="14856" max="14856" width="10.109375" style="4" bestFit="1" customWidth="1"/>
    <col min="14857" max="14857" width="11.6640625" style="4" bestFit="1" customWidth="1"/>
    <col min="14858" max="14876" width="10.33203125" style="4" bestFit="1" customWidth="1"/>
    <col min="14877" max="15105" width="9.109375" style="4"/>
    <col min="15106" max="15106" width="51" style="4" bestFit="1" customWidth="1"/>
    <col min="15107" max="15107" width="17.5546875" style="4" customWidth="1"/>
    <col min="15108" max="15108" width="15.44140625" style="4" customWidth="1"/>
    <col min="15109" max="15109" width="15.88671875" style="4" customWidth="1"/>
    <col min="15110" max="15110" width="11" style="4" customWidth="1"/>
    <col min="15111" max="15111" width="9.44140625" style="4" customWidth="1"/>
    <col min="15112" max="15112" width="10.109375" style="4" bestFit="1" customWidth="1"/>
    <col min="15113" max="15113" width="11.6640625" style="4" bestFit="1" customWidth="1"/>
    <col min="15114" max="15132" width="10.33203125" style="4" bestFit="1" customWidth="1"/>
    <col min="15133" max="15361" width="9.109375" style="4"/>
    <col min="15362" max="15362" width="51" style="4" bestFit="1" customWidth="1"/>
    <col min="15363" max="15363" width="17.5546875" style="4" customWidth="1"/>
    <col min="15364" max="15364" width="15.44140625" style="4" customWidth="1"/>
    <col min="15365" max="15365" width="15.88671875" style="4" customWidth="1"/>
    <col min="15366" max="15366" width="11" style="4" customWidth="1"/>
    <col min="15367" max="15367" width="9.44140625" style="4" customWidth="1"/>
    <col min="15368" max="15368" width="10.109375" style="4" bestFit="1" customWidth="1"/>
    <col min="15369" max="15369" width="11.6640625" style="4" bestFit="1" customWidth="1"/>
    <col min="15370" max="15388" width="10.33203125" style="4" bestFit="1" customWidth="1"/>
    <col min="15389" max="15617" width="9.109375" style="4"/>
    <col min="15618" max="15618" width="51" style="4" bestFit="1" customWidth="1"/>
    <col min="15619" max="15619" width="17.5546875" style="4" customWidth="1"/>
    <col min="15620" max="15620" width="15.44140625" style="4" customWidth="1"/>
    <col min="15621" max="15621" width="15.88671875" style="4" customWidth="1"/>
    <col min="15622" max="15622" width="11" style="4" customWidth="1"/>
    <col min="15623" max="15623" width="9.44140625" style="4" customWidth="1"/>
    <col min="15624" max="15624" width="10.109375" style="4" bestFit="1" customWidth="1"/>
    <col min="15625" max="15625" width="11.6640625" style="4" bestFit="1" customWidth="1"/>
    <col min="15626" max="15644" width="10.33203125" style="4" bestFit="1" customWidth="1"/>
    <col min="15645" max="15873" width="9.109375" style="4"/>
    <col min="15874" max="15874" width="51" style="4" bestFit="1" customWidth="1"/>
    <col min="15875" max="15875" width="17.5546875" style="4" customWidth="1"/>
    <col min="15876" max="15876" width="15.44140625" style="4" customWidth="1"/>
    <col min="15877" max="15877" width="15.88671875" style="4" customWidth="1"/>
    <col min="15878" max="15878" width="11" style="4" customWidth="1"/>
    <col min="15879" max="15879" width="9.44140625" style="4" customWidth="1"/>
    <col min="15880" max="15880" width="10.109375" style="4" bestFit="1" customWidth="1"/>
    <col min="15881" max="15881" width="11.6640625" style="4" bestFit="1" customWidth="1"/>
    <col min="15882" max="15900" width="10.33203125" style="4" bestFit="1" customWidth="1"/>
    <col min="15901" max="16129" width="9.109375" style="4"/>
    <col min="16130" max="16130" width="51" style="4" bestFit="1" customWidth="1"/>
    <col min="16131" max="16131" width="17.5546875" style="4" customWidth="1"/>
    <col min="16132" max="16132" width="15.44140625" style="4" customWidth="1"/>
    <col min="16133" max="16133" width="15.88671875" style="4" customWidth="1"/>
    <col min="16134" max="16134" width="11" style="4" customWidth="1"/>
    <col min="16135" max="16135" width="9.44140625" style="4" customWidth="1"/>
    <col min="16136" max="16136" width="10.109375" style="4" bestFit="1" customWidth="1"/>
    <col min="16137" max="16137" width="11.6640625" style="4" bestFit="1" customWidth="1"/>
    <col min="16138" max="16156" width="10.33203125" style="4" bestFit="1" customWidth="1"/>
    <col min="16157" max="16384" width="9.109375" style="4"/>
  </cols>
  <sheetData>
    <row r="1" spans="1:28" x14ac:dyDescent="0.25">
      <c r="A1" s="1"/>
      <c r="B1" s="2" t="s">
        <v>0</v>
      </c>
    </row>
    <row r="2" spans="1:28" s="9" customFormat="1" x14ac:dyDescent="0.25">
      <c r="A2" s="5"/>
      <c r="B2" s="6" t="s">
        <v>1</v>
      </c>
      <c r="C2" s="7" t="s">
        <v>2</v>
      </c>
      <c r="D2" s="7" t="s">
        <v>3</v>
      </c>
      <c r="E2" s="7" t="s">
        <v>4</v>
      </c>
      <c r="F2" s="8"/>
    </row>
    <row r="3" spans="1:28" s="9" customFormat="1" ht="13.8" thickBot="1" x14ac:dyDescent="0.3">
      <c r="A3" s="5"/>
      <c r="B3" s="10" t="s">
        <v>5</v>
      </c>
      <c r="C3" s="7"/>
      <c r="D3" s="7"/>
      <c r="E3" s="7"/>
      <c r="F3" s="102" t="s">
        <v>120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</row>
    <row r="4" spans="1:28" s="12" customFormat="1" x14ac:dyDescent="0.25">
      <c r="A4" s="1"/>
      <c r="B4" s="11" t="s">
        <v>6</v>
      </c>
      <c r="C4" s="12" t="s">
        <v>7</v>
      </c>
      <c r="F4" s="13">
        <v>-1</v>
      </c>
      <c r="G4" s="13">
        <v>0</v>
      </c>
      <c r="H4" s="13">
        <v>1</v>
      </c>
      <c r="I4" s="13">
        <v>2</v>
      </c>
      <c r="J4" s="13">
        <v>3</v>
      </c>
      <c r="K4" s="13">
        <v>4</v>
      </c>
      <c r="L4" s="13">
        <v>5</v>
      </c>
      <c r="M4" s="13">
        <v>6</v>
      </c>
      <c r="N4" s="13">
        <v>7</v>
      </c>
      <c r="O4" s="13">
        <v>8</v>
      </c>
      <c r="P4" s="13">
        <v>9</v>
      </c>
      <c r="Q4" s="13">
        <v>10</v>
      </c>
      <c r="R4" s="13">
        <v>11</v>
      </c>
      <c r="S4" s="13">
        <v>12</v>
      </c>
      <c r="T4" s="13">
        <v>13</v>
      </c>
      <c r="U4" s="13">
        <v>14</v>
      </c>
      <c r="V4" s="13">
        <v>15</v>
      </c>
      <c r="W4" s="13">
        <v>16</v>
      </c>
      <c r="X4" s="13">
        <v>17</v>
      </c>
      <c r="Y4" s="13">
        <v>18</v>
      </c>
      <c r="Z4" s="13">
        <v>19</v>
      </c>
      <c r="AA4" s="13">
        <v>20</v>
      </c>
      <c r="AB4" s="99">
        <v>21</v>
      </c>
    </row>
    <row r="5" spans="1:28" s="17" customFormat="1" ht="13.8" thickBot="1" x14ac:dyDescent="0.3">
      <c r="A5" s="14"/>
      <c r="B5" s="15" t="s">
        <v>8</v>
      </c>
      <c r="C5" s="16"/>
      <c r="F5" s="18"/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s="12" customFormat="1" x14ac:dyDescent="0.25">
      <c r="A6" s="1">
        <v>1</v>
      </c>
      <c r="B6" s="23" t="s">
        <v>9</v>
      </c>
      <c r="C6" s="24" t="s">
        <v>10</v>
      </c>
      <c r="D6" s="96"/>
      <c r="E6" s="25" t="s">
        <v>11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x14ac:dyDescent="0.25">
      <c r="B7" s="26" t="s">
        <v>12</v>
      </c>
      <c r="C7" s="4"/>
      <c r="D7" s="31"/>
      <c r="E7" s="22" t="s">
        <v>11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x14ac:dyDescent="0.25">
      <c r="B8" s="27" t="s">
        <v>13</v>
      </c>
      <c r="E8" s="4" t="s">
        <v>14</v>
      </c>
      <c r="F8" s="28"/>
      <c r="G8" s="28"/>
      <c r="H8" s="28"/>
      <c r="I8" s="2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x14ac:dyDescent="0.25">
      <c r="B9" s="29" t="s">
        <v>15</v>
      </c>
      <c r="C9" s="30"/>
      <c r="D9" s="31"/>
      <c r="E9" s="4" t="s">
        <v>16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x14ac:dyDescent="0.25">
      <c r="B10" s="29" t="s">
        <v>122</v>
      </c>
      <c r="D10" s="32"/>
      <c r="F10" s="28"/>
      <c r="G10" s="28"/>
      <c r="H10" s="28"/>
      <c r="I10" s="28"/>
      <c r="J10" s="2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x14ac:dyDescent="0.25">
      <c r="B11" s="29" t="s">
        <v>121</v>
      </c>
      <c r="D11" s="32"/>
      <c r="F11" s="33"/>
      <c r="G11" s="33"/>
      <c r="H11" s="34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x14ac:dyDescent="0.25">
      <c r="B12" s="29" t="s">
        <v>18</v>
      </c>
      <c r="C12" s="30"/>
      <c r="D12" s="31"/>
      <c r="E12" s="4" t="s">
        <v>19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s="17" customFormat="1" ht="13.8" thickBot="1" x14ac:dyDescent="0.3">
      <c r="A13" s="14"/>
      <c r="B13" s="36" t="s">
        <v>20</v>
      </c>
      <c r="C13" s="16"/>
      <c r="D13" s="37"/>
      <c r="E13" s="17" t="s">
        <v>16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28" s="12" customFormat="1" x14ac:dyDescent="0.25">
      <c r="A14" s="1">
        <v>2</v>
      </c>
      <c r="B14" s="23" t="s">
        <v>21</v>
      </c>
      <c r="C14" s="3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x14ac:dyDescent="0.25">
      <c r="B15" s="29" t="s">
        <v>22</v>
      </c>
      <c r="E15" s="4" t="s">
        <v>14</v>
      </c>
      <c r="F15" s="28"/>
      <c r="G15" s="28"/>
      <c r="H15" s="28"/>
      <c r="I15" s="2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x14ac:dyDescent="0.25">
      <c r="B16" s="29" t="s">
        <v>123</v>
      </c>
      <c r="C16" s="40"/>
      <c r="D16" s="32">
        <f>C16*$D$55</f>
        <v>0</v>
      </c>
      <c r="E16" s="4" t="s">
        <v>23</v>
      </c>
    </row>
    <row r="17" spans="1:28" x14ac:dyDescent="0.25">
      <c r="B17" s="29" t="s">
        <v>124</v>
      </c>
      <c r="C17" s="40"/>
      <c r="D17" s="32">
        <f>C17*$D$55</f>
        <v>0</v>
      </c>
      <c r="E17" s="4" t="s">
        <v>23</v>
      </c>
      <c r="F17" s="41"/>
      <c r="G17" s="41"/>
      <c r="H17" s="42"/>
      <c r="I17" s="43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</row>
    <row r="18" spans="1:28" x14ac:dyDescent="0.25">
      <c r="B18" s="29" t="s">
        <v>125</v>
      </c>
      <c r="C18" s="40"/>
      <c r="D18" s="32">
        <f>(C18*$D$55)</f>
        <v>0</v>
      </c>
      <c r="E18" s="4" t="s">
        <v>23</v>
      </c>
      <c r="F18" s="41"/>
      <c r="G18" s="41"/>
      <c r="H18" s="42"/>
      <c r="I18" s="43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x14ac:dyDescent="0.25">
      <c r="B19" s="29" t="s">
        <v>24</v>
      </c>
      <c r="C19" s="44"/>
      <c r="D19" s="48"/>
      <c r="E19" s="45"/>
      <c r="F19" s="46"/>
      <c r="G19" s="46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x14ac:dyDescent="0.25">
      <c r="B20" s="47" t="s">
        <v>25</v>
      </c>
      <c r="C20" s="97"/>
      <c r="D20" s="98"/>
      <c r="E20" s="49"/>
      <c r="F20" s="50"/>
      <c r="G20" s="5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3.8" thickBot="1" x14ac:dyDescent="0.3">
      <c r="B21" s="47" t="s">
        <v>26</v>
      </c>
      <c r="C21" s="44"/>
      <c r="D21" s="98"/>
      <c r="E21" s="49"/>
      <c r="F21" s="50"/>
      <c r="G21" s="5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s="12" customFormat="1" x14ac:dyDescent="0.25">
      <c r="A22" s="1">
        <v>3</v>
      </c>
      <c r="B22" s="23" t="s">
        <v>27</v>
      </c>
      <c r="C22" s="51"/>
      <c r="D22" s="51"/>
      <c r="E22" s="51"/>
      <c r="F22" s="51"/>
      <c r="G22" s="51"/>
      <c r="H22" s="51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1:28" x14ac:dyDescent="0.25">
      <c r="B23" s="26" t="s">
        <v>28</v>
      </c>
      <c r="C23" s="8"/>
      <c r="D23" s="32"/>
      <c r="E23" s="4" t="s">
        <v>29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x14ac:dyDescent="0.25">
      <c r="B24" s="26" t="s">
        <v>30</v>
      </c>
      <c r="C24" s="8"/>
      <c r="D24" s="31"/>
      <c r="E24" s="4" t="s">
        <v>29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x14ac:dyDescent="0.25">
      <c r="B25" s="26" t="s">
        <v>31</v>
      </c>
      <c r="D25" s="32"/>
      <c r="E25" s="4" t="s">
        <v>29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x14ac:dyDescent="0.25">
      <c r="B26" s="26" t="s">
        <v>32</v>
      </c>
      <c r="D26" s="31"/>
      <c r="E26" s="4" t="s">
        <v>29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s="17" customFormat="1" ht="13.8" thickBot="1" x14ac:dyDescent="0.3">
      <c r="A27" s="14"/>
      <c r="B27" s="53" t="s">
        <v>33</v>
      </c>
      <c r="C27" s="16"/>
      <c r="D27" s="54"/>
      <c r="E27" s="17" t="s">
        <v>17</v>
      </c>
      <c r="F27" s="55" t="s">
        <v>34</v>
      </c>
      <c r="G27" s="56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ht="13.8" thickBot="1" x14ac:dyDescent="0.3">
      <c r="A28" s="20">
        <v>4</v>
      </c>
      <c r="B28" s="57" t="s">
        <v>35</v>
      </c>
      <c r="D28" s="58"/>
      <c r="E28" s="4" t="s">
        <v>17</v>
      </c>
      <c r="F28" s="3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s="12" customFormat="1" x14ac:dyDescent="0.25">
      <c r="A29" s="1">
        <v>5</v>
      </c>
      <c r="B29" s="59" t="s">
        <v>36</v>
      </c>
      <c r="C29" s="60"/>
      <c r="F29" s="101" t="s">
        <v>37</v>
      </c>
      <c r="G29" s="101"/>
    </row>
    <row r="30" spans="1:28" x14ac:dyDescent="0.25">
      <c r="B30" s="26" t="s">
        <v>38</v>
      </c>
      <c r="C30" s="61"/>
      <c r="D30" s="58"/>
      <c r="E30" s="4" t="s">
        <v>39</v>
      </c>
      <c r="F30" s="62"/>
      <c r="G30" s="62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</row>
    <row r="31" spans="1:28" x14ac:dyDescent="0.25">
      <c r="B31" s="26" t="s">
        <v>40</v>
      </c>
      <c r="D31" s="58"/>
      <c r="E31" s="4" t="s">
        <v>39</v>
      </c>
      <c r="F31" s="62"/>
      <c r="G31" s="62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</row>
    <row r="32" spans="1:28" x14ac:dyDescent="0.25">
      <c r="B32" s="26" t="s">
        <v>41</v>
      </c>
      <c r="C32" s="64"/>
      <c r="E32" s="4" t="s">
        <v>39</v>
      </c>
      <c r="F32" s="62"/>
      <c r="G32" s="62"/>
      <c r="H32" s="65"/>
      <c r="I32" s="65"/>
      <c r="J32" s="65"/>
      <c r="K32" s="65"/>
      <c r="L32" s="65"/>
      <c r="M32" s="65"/>
      <c r="N32" s="65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</row>
    <row r="33" spans="1:28" x14ac:dyDescent="0.25">
      <c r="B33" s="26" t="s">
        <v>42</v>
      </c>
      <c r="D33" s="58"/>
      <c r="E33" s="4" t="s">
        <v>39</v>
      </c>
      <c r="F33" s="62"/>
      <c r="G33" s="62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</row>
    <row r="34" spans="1:28" x14ac:dyDescent="0.25">
      <c r="B34" s="26" t="s">
        <v>43</v>
      </c>
      <c r="D34" s="58"/>
      <c r="E34" s="4" t="s">
        <v>39</v>
      </c>
      <c r="F34" s="62"/>
      <c r="G34" s="62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</row>
    <row r="35" spans="1:28" x14ac:dyDescent="0.25">
      <c r="B35" s="26" t="s">
        <v>44</v>
      </c>
      <c r="D35" s="58"/>
      <c r="E35" s="4" t="s">
        <v>39</v>
      </c>
      <c r="F35" s="62"/>
      <c r="G35" s="62"/>
      <c r="H35" s="65"/>
      <c r="I35" s="65"/>
      <c r="J35" s="65"/>
      <c r="K35" s="65"/>
      <c r="L35" s="65"/>
      <c r="M35" s="65"/>
      <c r="N35" s="65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x14ac:dyDescent="0.25">
      <c r="B36" s="26" t="s">
        <v>45</v>
      </c>
      <c r="C36" s="28"/>
      <c r="E36" s="4" t="s">
        <v>39</v>
      </c>
      <c r="F36" s="62"/>
      <c r="G36" s="62"/>
      <c r="H36" s="65"/>
      <c r="I36" s="66"/>
      <c r="J36" s="65"/>
      <c r="K36" s="65"/>
      <c r="L36" s="65"/>
      <c r="M36" s="65"/>
      <c r="N36" s="65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</row>
    <row r="37" spans="1:28" x14ac:dyDescent="0.25">
      <c r="B37" s="26" t="s">
        <v>46</v>
      </c>
      <c r="C37" s="67"/>
      <c r="D37" s="58"/>
      <c r="E37" s="4" t="s">
        <v>39</v>
      </c>
      <c r="F37" s="62"/>
      <c r="G37" s="62"/>
      <c r="H37" s="65"/>
      <c r="I37" s="65"/>
      <c r="J37" s="65"/>
      <c r="K37" s="65"/>
      <c r="L37" s="65"/>
      <c r="M37" s="65"/>
      <c r="N37" s="65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</row>
    <row r="38" spans="1:28" x14ac:dyDescent="0.25">
      <c r="B38" s="26" t="s">
        <v>47</v>
      </c>
      <c r="C38" s="64"/>
      <c r="E38" s="4" t="s">
        <v>39</v>
      </c>
      <c r="F38" s="62"/>
      <c r="G38" s="68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</row>
    <row r="39" spans="1:28" x14ac:dyDescent="0.25">
      <c r="B39" s="26" t="s">
        <v>48</v>
      </c>
      <c r="C39" s="64"/>
      <c r="E39" s="4" t="s">
        <v>39</v>
      </c>
      <c r="F39" s="62"/>
      <c r="G39" s="62"/>
      <c r="H39" s="65"/>
      <c r="I39" s="65"/>
      <c r="J39" s="65"/>
      <c r="K39" s="65"/>
      <c r="L39" s="65"/>
      <c r="M39" s="65"/>
      <c r="N39" s="65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x14ac:dyDescent="0.25">
      <c r="B40" s="26" t="s">
        <v>49</v>
      </c>
      <c r="D40" s="58"/>
      <c r="E40" s="4" t="s">
        <v>39</v>
      </c>
      <c r="F40" s="62"/>
      <c r="G40" s="62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</row>
    <row r="41" spans="1:28" s="17" customFormat="1" ht="13.8" thickBot="1" x14ac:dyDescent="0.3">
      <c r="A41" s="14"/>
      <c r="B41" s="15" t="s">
        <v>50</v>
      </c>
      <c r="C41" s="16"/>
      <c r="D41" s="69"/>
      <c r="E41" s="17" t="s">
        <v>39</v>
      </c>
      <c r="F41" s="70"/>
      <c r="G41" s="70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</row>
    <row r="42" spans="1:28" x14ac:dyDescent="0.25">
      <c r="A42" s="20">
        <v>6</v>
      </c>
      <c r="B42" s="21" t="s">
        <v>51</v>
      </c>
      <c r="F42" s="72"/>
      <c r="G42" s="72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</row>
    <row r="43" spans="1:28" x14ac:dyDescent="0.25">
      <c r="B43" s="26" t="s">
        <v>52</v>
      </c>
      <c r="C43" s="73" t="s">
        <v>53</v>
      </c>
      <c r="D43" s="74"/>
      <c r="E43" s="72"/>
      <c r="F43" s="72"/>
      <c r="G43" s="72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</row>
    <row r="44" spans="1:28" x14ac:dyDescent="0.25">
      <c r="B44" s="26" t="s">
        <v>54</v>
      </c>
      <c r="C44" s="26"/>
      <c r="D44" s="74"/>
      <c r="F44" s="72"/>
      <c r="G44" s="72"/>
    </row>
    <row r="45" spans="1:28" x14ac:dyDescent="0.25">
      <c r="B45" s="26" t="s">
        <v>55</v>
      </c>
      <c r="C45" s="26"/>
      <c r="D45" s="58"/>
      <c r="E45" s="75" t="s">
        <v>56</v>
      </c>
      <c r="F45" s="76" t="s">
        <v>57</v>
      </c>
      <c r="G45" s="72"/>
    </row>
    <row r="46" spans="1:28" x14ac:dyDescent="0.25">
      <c r="B46" s="26" t="s">
        <v>58</v>
      </c>
      <c r="C46" s="26"/>
      <c r="D46" s="58"/>
      <c r="E46" s="75"/>
      <c r="F46" s="72"/>
      <c r="G46" s="72"/>
    </row>
    <row r="47" spans="1:28" x14ac:dyDescent="0.25">
      <c r="B47" s="26" t="s">
        <v>59</v>
      </c>
      <c r="C47" s="26"/>
      <c r="D47" s="58"/>
      <c r="E47" s="75"/>
      <c r="F47" s="72"/>
      <c r="G47" s="72"/>
    </row>
    <row r="48" spans="1:28" x14ac:dyDescent="0.25">
      <c r="B48" s="26" t="s">
        <v>60</v>
      </c>
      <c r="C48" s="26"/>
      <c r="D48" s="26"/>
      <c r="F48" s="72"/>
      <c r="G48" s="72"/>
    </row>
    <row r="49" spans="1:7" x14ac:dyDescent="0.25">
      <c r="B49" s="77" t="s">
        <v>61</v>
      </c>
      <c r="C49" s="26"/>
      <c r="D49" s="74"/>
      <c r="F49" s="72"/>
      <c r="G49" s="72"/>
    </row>
    <row r="50" spans="1:7" ht="13.8" thickBot="1" x14ac:dyDescent="0.3">
      <c r="B50" s="77" t="s">
        <v>62</v>
      </c>
      <c r="C50" s="26"/>
      <c r="D50" s="74"/>
      <c r="F50" s="72"/>
      <c r="G50" s="72"/>
    </row>
    <row r="51" spans="1:7" s="12" customFormat="1" x14ac:dyDescent="0.25">
      <c r="A51" s="1">
        <v>7</v>
      </c>
      <c r="B51" s="23" t="s">
        <v>63</v>
      </c>
      <c r="C51" s="78"/>
    </row>
    <row r="52" spans="1:7" x14ac:dyDescent="0.25">
      <c r="B52" s="26" t="s">
        <v>64</v>
      </c>
      <c r="C52" s="61"/>
      <c r="D52" s="62"/>
    </row>
    <row r="53" spans="1:7" x14ac:dyDescent="0.25">
      <c r="B53" s="26" t="s">
        <v>65</v>
      </c>
      <c r="C53" s="61"/>
      <c r="D53" s="62"/>
    </row>
    <row r="54" spans="1:7" x14ac:dyDescent="0.25">
      <c r="B54" s="26" t="s">
        <v>66</v>
      </c>
      <c r="C54" s="61"/>
      <c r="D54" s="62"/>
    </row>
    <row r="55" spans="1:7" x14ac:dyDescent="0.25">
      <c r="B55" s="26" t="s">
        <v>67</v>
      </c>
      <c r="C55" s="61"/>
      <c r="D55" s="79"/>
      <c r="E55" s="4" t="s">
        <v>39</v>
      </c>
      <c r="F55" s="80"/>
    </row>
    <row r="56" spans="1:7" s="17" customFormat="1" ht="13.8" thickBot="1" x14ac:dyDescent="0.3">
      <c r="A56" s="14"/>
      <c r="B56" s="15" t="s">
        <v>68</v>
      </c>
      <c r="C56" s="81"/>
      <c r="D56" s="54"/>
      <c r="E56" s="17" t="s">
        <v>69</v>
      </c>
    </row>
    <row r="57" spans="1:7" s="12" customFormat="1" x14ac:dyDescent="0.25">
      <c r="A57" s="1">
        <v>8</v>
      </c>
      <c r="B57" s="23" t="s">
        <v>70</v>
      </c>
      <c r="C57" s="39"/>
      <c r="D57" s="82"/>
    </row>
    <row r="58" spans="1:7" x14ac:dyDescent="0.25">
      <c r="B58" s="26" t="s">
        <v>71</v>
      </c>
      <c r="D58" s="62"/>
      <c r="G58" s="83"/>
    </row>
    <row r="59" spans="1:7" x14ac:dyDescent="0.25">
      <c r="B59" s="26" t="s">
        <v>72</v>
      </c>
      <c r="D59" s="31"/>
    </row>
    <row r="60" spans="1:7" x14ac:dyDescent="0.25">
      <c r="B60" s="26" t="s">
        <v>73</v>
      </c>
      <c r="D60" s="62"/>
    </row>
    <row r="61" spans="1:7" s="17" customFormat="1" ht="13.8" thickBot="1" x14ac:dyDescent="0.3">
      <c r="A61" s="14"/>
      <c r="B61" s="15" t="s">
        <v>74</v>
      </c>
      <c r="C61" s="16"/>
      <c r="D61" s="84"/>
      <c r="E61" s="85"/>
      <c r="F61" s="85"/>
    </row>
    <row r="62" spans="1:7" s="12" customFormat="1" x14ac:dyDescent="0.25">
      <c r="A62" s="1">
        <v>9</v>
      </c>
      <c r="B62" s="23" t="s">
        <v>75</v>
      </c>
      <c r="C62" s="39"/>
    </row>
    <row r="63" spans="1:7" x14ac:dyDescent="0.25">
      <c r="B63" s="26" t="s">
        <v>76</v>
      </c>
      <c r="D63" s="62"/>
    </row>
    <row r="64" spans="1:7" x14ac:dyDescent="0.25">
      <c r="B64" s="26" t="s">
        <v>77</v>
      </c>
      <c r="D64" s="86">
        <v>4884</v>
      </c>
      <c r="E64" s="4" t="s">
        <v>78</v>
      </c>
    </row>
    <row r="65" spans="1:5" x14ac:dyDescent="0.25">
      <c r="B65" s="26" t="s">
        <v>79</v>
      </c>
      <c r="D65" s="31">
        <v>2</v>
      </c>
      <c r="E65" s="4" t="s">
        <v>80</v>
      </c>
    </row>
    <row r="66" spans="1:5" x14ac:dyDescent="0.25">
      <c r="B66" s="26" t="s">
        <v>81</v>
      </c>
      <c r="D66" s="31">
        <v>10</v>
      </c>
      <c r="E66" s="4" t="s">
        <v>80</v>
      </c>
    </row>
    <row r="67" spans="1:5" x14ac:dyDescent="0.25">
      <c r="B67" s="26" t="s">
        <v>82</v>
      </c>
      <c r="D67" s="31">
        <v>2</v>
      </c>
      <c r="E67" s="4" t="s">
        <v>80</v>
      </c>
    </row>
    <row r="68" spans="1:5" x14ac:dyDescent="0.25">
      <c r="B68" s="26" t="s">
        <v>83</v>
      </c>
      <c r="D68" s="31">
        <v>0.5</v>
      </c>
      <c r="E68" s="4" t="s">
        <v>80</v>
      </c>
    </row>
    <row r="69" spans="1:5" x14ac:dyDescent="0.25">
      <c r="B69" s="26" t="s">
        <v>84</v>
      </c>
      <c r="D69" s="58">
        <v>5</v>
      </c>
      <c r="E69" s="4" t="s">
        <v>85</v>
      </c>
    </row>
    <row r="70" spans="1:5" x14ac:dyDescent="0.25">
      <c r="B70" s="26" t="s">
        <v>86</v>
      </c>
      <c r="D70" s="31">
        <v>30.44</v>
      </c>
      <c r="E70" s="4" t="s">
        <v>87</v>
      </c>
    </row>
    <row r="71" spans="1:5" s="17" customFormat="1" ht="13.8" thickBot="1" x14ac:dyDescent="0.3">
      <c r="A71" s="14"/>
      <c r="B71" s="15" t="s">
        <v>88</v>
      </c>
      <c r="C71" s="16"/>
      <c r="D71" s="37">
        <v>1</v>
      </c>
      <c r="E71" s="17" t="s">
        <v>89</v>
      </c>
    </row>
  </sheetData>
  <mergeCells count="2">
    <mergeCell ref="F29:G29"/>
    <mergeCell ref="F3:AB3"/>
  </mergeCells>
  <printOptions horizontalCentered="1"/>
  <pageMargins left="0.23622047244094491" right="0.23622047244094491" top="0.31496062992125984" bottom="0.31496062992125984" header="0.15748031496062992" footer="0.15748031496062992"/>
  <pageSetup paperSize="9" scale="52" fitToHeight="2" orientation="landscape" r:id="rId1"/>
  <headerFooter alignWithMargins="0">
    <oddHeader>&amp;L&amp;"Arial CE,Pogrubiony"Założenia do projekcji</oddHeader>
    <oddFooter>&amp;L&amp;"Microsoft Sans Serif,Normalny"UG WZR Katedra Inwestycji i Nieruchomości&amp;R&amp;"Microsoft Sans Serif,Normalny"&amp;P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Wprowadzenie</vt:lpstr>
      <vt:lpstr>Założenia</vt:lpstr>
      <vt:lpstr>Wprowadzenie!Obszar_wydruku</vt:lpstr>
      <vt:lpstr>Założenia!Obszar_wydruku</vt:lpstr>
      <vt:lpstr>Założenia!Tytuły_wydruku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2022-10-12T08:55:41Z</cp:lastPrinted>
  <dcterms:created xsi:type="dcterms:W3CDTF">2020-10-04T13:08:12Z</dcterms:created>
  <dcterms:modified xsi:type="dcterms:W3CDTF">2023-10-24T05:47:02Z</dcterms:modified>
</cp:coreProperties>
</file>